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195" windowHeight="8985" firstSheet="1" activeTab="4"/>
  </bookViews>
  <sheets>
    <sheet name="Титульный" sheetId="1" r:id="rId1"/>
    <sheet name="ХВС цены" sheetId="2" r:id="rId2"/>
    <sheet name="ХВС характеристики" sheetId="3" r:id="rId3"/>
    <sheet name="ХВС инвестиции" sheetId="4" r:id="rId4"/>
    <sheet name="ХВС доступ" sheetId="5" r:id="rId5"/>
    <sheet name="ХВС показатели" sheetId="6" r:id="rId6"/>
    <sheet name="Ссылки на публикации" sheetId="7" r:id="rId7"/>
  </sheets>
  <externalReferences>
    <externalReference r:id="rId10"/>
    <externalReference r:id="rId11"/>
    <externalReference r:id="rId12"/>
  </externalReferences>
  <definedNames>
    <definedName name="activity">'Титульный'!$F$20</definedName>
    <definedName name="activity_zag">'Титульный'!$E$20</definedName>
    <definedName name="EFF_ADD">'ХВС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'[1]TEHSHEET'!$B$19:$B$23</definedName>
    <definedName name="kpp">'Титульный'!$F$18</definedName>
    <definedName name="kpp_zag">'Титульный'!$E$18</definedName>
    <definedName name="logical">'[1]TEHSHEET'!$B$3:$B$4</definedName>
    <definedName name="mo">'Титульный'!$G$23</definedName>
    <definedName name="MO_LIST_13">'[1]REESTR'!$B$116:$B$129</definedName>
    <definedName name="mo_zag">'Титульный'!$E$23</definedName>
    <definedName name="mr">'Титульный'!$G$22</definedName>
    <definedName name="MR_ADD">'ХВС инвестиции'!$J:$J</definedName>
    <definedName name="MR_LIST">'[1]REESTR'!$D$2:$D$38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'[2]Лист2'!$A$1</definedName>
    <definedName name="prd2">'Титульный'!$H$9</definedName>
    <definedName name="prd2_range">'[1]TEHSHEET'!$F$3:$F$6</definedName>
    <definedName name="region_name">'Титульный'!$E$7</definedName>
    <definedName name="SCOPE_16_PRT" localSheetId="6">P1_SCOPE_16_PRT,P2_SCOPE_16_PRT</definedName>
    <definedName name="SCOPE_16_PRT" localSheetId="4">P1_SCOPE_16_PRT,P2_SCOPE_16_PRT</definedName>
    <definedName name="SCOPE_16_PRT" localSheetId="3">P1_SCOPE_16_PRT,P2_SCOPE_16_PRT</definedName>
    <definedName name="SCOPE_16_PRT" localSheetId="5">P1_SCOPE_16_PRT,P2_SCOPE_16_PRT</definedName>
    <definedName name="SCOPE_16_PRT" localSheetId="2">P1_SCOPE_16_PRT,P2_SCOPE_16_PRT</definedName>
    <definedName name="SCOPE_16_PRT" localSheetId="1">P1_SCOPE_16_PRT,P2_SCOPE_16_PRT</definedName>
    <definedName name="SCOPE_16_PRT">P1_SCOPE_16_PRT,P2_SCOPE_16_PRT</definedName>
    <definedName name="SCOPE_PER_PRT" localSheetId="6">P5_SCOPE_PER_PRT,P6_SCOPE_PER_PRT,P7_SCOPE_PER_PRT,P8_SCOPE_PER_PRT</definedName>
    <definedName name="SCOPE_PER_PRT" localSheetId="4">P5_SCOPE_PER_PRT,P6_SCOPE_PER_PRT,P7_SCOPE_PER_PRT,P8_SCOPE_PER_PRT</definedName>
    <definedName name="SCOPE_PER_PRT" localSheetId="3">P5_SCOPE_PER_PRT,P6_SCOPE_PER_PRT,P7_SCOPE_PER_PRT,P8_SCOPE_PER_PRT</definedName>
    <definedName name="SCOPE_PER_PRT" localSheetId="5">P5_SCOPE_PER_PRT,P6_SCOPE_PER_PRT,P7_SCOPE_PER_PRT,P8_SCOPE_PER_PRT</definedName>
    <definedName name="SCOPE_PER_PRT" localSheetId="2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6">P1_SCOPE_SV_PRT,P2_SCOPE_SV_PRT,P3_SCOPE_SV_PRT</definedName>
    <definedName name="SCOPE_SV_PRT" localSheetId="4">P1_SCOPE_SV_PRT,P2_SCOPE_SV_PRT,P3_SCOPE_SV_PRT</definedName>
    <definedName name="SCOPE_SV_PRT" localSheetId="3">P1_SCOPE_SV_PRT,P2_SCOPE_SV_PRT,P3_SCOPE_SV_PRT</definedName>
    <definedName name="SCOPE_SV_PRT" localSheetId="5">P1_SCOPE_SV_PRT,P2_SCOPE_SV_PRT,P3_SCOPE_SV_PRT</definedName>
    <definedName name="SCOPE_SV_PRT" localSheetId="2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T2_DiapProt" localSheetId="6">P1_T2_DiapProt,P2_T2_DiapProt</definedName>
    <definedName name="T2_DiapProt" localSheetId="4">P1_T2_DiapProt,P2_T2_DiapProt</definedName>
    <definedName name="T2_DiapProt" localSheetId="3">P1_T2_DiapProt,P2_T2_DiapProt</definedName>
    <definedName name="T2_DiapProt" localSheetId="5">P1_T2_DiapProt,P2_T2_DiapProt</definedName>
    <definedName name="T2_DiapProt" localSheetId="2">P1_T2_DiapProt,P2_T2_DiapProt</definedName>
    <definedName name="T2_DiapProt" localSheetId="1">P1_T2_DiapProt,P2_T2_DiapProt</definedName>
    <definedName name="T2_DiapProt">P1_T2_DiapProt,P2_T2_DiapProt</definedName>
    <definedName name="T6_Protect" localSheetId="6">P1_T6_Protect,P2_T6_Protect</definedName>
    <definedName name="T6_Protect" localSheetId="4">P1_T6_Protect,P2_T6_Protect</definedName>
    <definedName name="T6_Protect" localSheetId="3">P1_T6_Protect,P2_T6_Protect</definedName>
    <definedName name="T6_Protect" localSheetId="5">P1_T6_Protect,P2_T6_Protect</definedName>
    <definedName name="T6_Protect" localSheetId="2">P1_T6_Protect,P2_T6_Protect</definedName>
    <definedName name="T6_Protect" localSheetId="1">P1_T6_Protect,P2_T6_Protect</definedName>
    <definedName name="T6_Protect">P1_T6_Protect,P2_T6_Protect</definedName>
    <definedName name="tar_price2">'[3]TEHSHEET'!$B$34:$B$40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<sst xmlns="http://schemas.openxmlformats.org/spreadsheetml/2006/main" count="526" uniqueCount="362">
  <si>
    <t>Показатели подлежащие раскрытию в сфере холодного водоснабжения</t>
  </si>
  <si>
    <t>Субъект РФ</t>
  </si>
  <si>
    <t>Самарская область</t>
  </si>
  <si>
    <t>Отчетный год:</t>
  </si>
  <si>
    <t>2011</t>
  </si>
  <si>
    <t>Отчетный квартал: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</si>
  <si>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</si>
  <si>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</si>
  <si>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</si>
  <si>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</si>
  <si>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</si>
  <si>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ПЛАН</t>
  </si>
  <si>
    <t>Наименование организации</t>
  </si>
  <si>
    <t>ООО "Алакаевское ЖКХ"</t>
  </si>
  <si>
    <t>Наименование ПОДРАЗДЕЛЕНИЯ</t>
  </si>
  <si>
    <t>(заполняется, 
если в ячейке "F11" - "да")</t>
  </si>
  <si>
    <t>ИНН организации</t>
  </si>
  <si>
    <t>6350010983</t>
  </si>
  <si>
    <t>Наличие 2-ставочного тарифа</t>
  </si>
  <si>
    <t>КПП организации</t>
  </si>
  <si>
    <t>635001001</t>
  </si>
  <si>
    <t>Вид деятельности</t>
  </si>
  <si>
    <t>Оказание услуг в сфере водоснабжения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</si>
  <si>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</si>
  <si>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</si>
  <si>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</si>
  <si>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</si>
  <si>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</si>
  <si>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Алакаевка</t>
  </si>
  <si>
    <t>(выберите из списка)</t>
  </si>
  <si>
    <t>ОКТМО</t>
  </si>
  <si>
    <t>36618404</t>
  </si>
  <si>
    <t>L1.1</t>
  </si>
  <si>
    <t>Юридический адрес</t>
  </si>
  <si>
    <t xml:space="preserve">Самарская область Кинельский район с. Алакаевка ул. Юбилейная д. 12 </t>
  </si>
  <si>
    <t>L1.2</t>
  </si>
  <si>
    <t>Почтовый адрес</t>
  </si>
  <si>
    <t xml:space="preserve">446404 Самарская область Кинельский район с. Алакаевка ул. Юбилейная д. 12 </t>
  </si>
  <si>
    <t>L2.1</t>
  </si>
  <si>
    <t>Руководитель.ФИО</t>
  </si>
  <si>
    <t>Руководитель</t>
  </si>
  <si>
    <t>Фамилия, имя, отчество</t>
  </si>
  <si>
    <t>Баженов Василий Алексеевич</t>
  </si>
  <si>
    <t>L2.2</t>
  </si>
  <si>
    <t>Руководитель.Телефон</t>
  </si>
  <si>
    <t>Контактный телефон</t>
  </si>
  <si>
    <t>8(84663) 3-46-18</t>
  </si>
  <si>
    <t>L3.1</t>
  </si>
  <si>
    <t>Гл.бухгалтер.ФИО</t>
  </si>
  <si>
    <t>Главный бухгалтер</t>
  </si>
  <si>
    <t>Чепурнова Агниса Алексеевна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</si>
  <si>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</si>
  <si>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</si>
  <si>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</si>
  <si>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</si>
  <si>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</si>
  <si>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</si>
  <si>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</si>
  <si>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</si>
  <si>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</si>
  <si>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</si>
  <si>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</si>
  <si>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</si>
  <si>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</si>
  <si>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e-mail</t>
  </si>
  <si>
    <t>alakaevka@yandex.ru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</si>
  <si>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</si>
  <si>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</si>
  <si>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</si>
  <si>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</si>
  <si>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</si>
  <si>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</si>
  <si>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</si>
  <si>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</si>
  <si>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</si>
  <si>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</si>
  <si>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</si>
  <si>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Примечание</t>
  </si>
  <si>
    <t>1</t>
  </si>
  <si>
    <t>Утвержденные тарифы на холодную воду, в том числе:</t>
  </si>
  <si>
    <t>1.1</t>
  </si>
  <si>
    <t>Население:</t>
  </si>
  <si>
    <t>1.1.1</t>
  </si>
  <si>
    <t>одноставочный</t>
  </si>
  <si>
    <t>руб./куб. м</t>
  </si>
  <si>
    <t>30.11.2010 № 171-Т</t>
  </si>
  <si>
    <t>Министерство экономического развития, инвестиций и торговли Самарской области</t>
  </si>
  <si>
    <t>газета "Волжская коммуна" № 449 (24396) от 04.12.2010г.</t>
  </si>
  <si>
    <t>газета "Междуречье" № 95(1077) от 11.12.2010г.</t>
  </si>
  <si>
    <t>1.1.2</t>
  </si>
  <si>
    <t>двухставочный:</t>
  </si>
  <si>
    <t>1.1.2.1</t>
  </si>
  <si>
    <t>ставка платы за потребление холодной воды</t>
  </si>
  <si>
    <t>1.1.2.2</t>
  </si>
  <si>
    <t>ставка платы за содержание системы холодного водоснабжения</t>
  </si>
  <si>
    <t>тыс. руб. в месяц/ куб. м/ч</t>
  </si>
  <si>
    <t>1.2</t>
  </si>
  <si>
    <t>Бюджетные потребители:</t>
  </si>
  <si>
    <t>1.2.1</t>
  </si>
  <si>
    <t>1.2.2</t>
  </si>
  <si>
    <t>1.2.2.1</t>
  </si>
  <si>
    <t>1.2.2.2</t>
  </si>
  <si>
    <t>1.3</t>
  </si>
  <si>
    <t>Прочие потребители:</t>
  </si>
  <si>
    <t>1.3.1</t>
  </si>
  <si>
    <t>1.3.2</t>
  </si>
  <si>
    <t>1.3.2.1</t>
  </si>
  <si>
    <t>1.3.2.2</t>
  </si>
  <si>
    <t>2</t>
  </si>
  <si>
    <t>Утвержденная надбавка к ценам (тарифам) на холодную воду для потребителей, в том числе:</t>
  </si>
  <si>
    <t>2.1</t>
  </si>
  <si>
    <t>Утвержденная надбавка к ценам (тарифам) на холодную воду для населения</t>
  </si>
  <si>
    <t>2.2</t>
  </si>
  <si>
    <t>Утвержденная надбавка к ценам (тарифам) на холодную воду для бюджетных потребителей</t>
  </si>
  <si>
    <t>2.3</t>
  </si>
  <si>
    <t>Утвержденная надбавка к ценам (тарифам) на холодную воду для прочих потребителей</t>
  </si>
  <si>
    <t>3</t>
  </si>
  <si>
    <t>Утвержденная надбавка к тарифам регулируемых организаций на холодную воду</t>
  </si>
  <si>
    <t>4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</si>
  <si>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</si>
  <si>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</si>
  <si>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</si>
  <si>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Утвержденный тариф регулируемых организаций на подключение к системе холодного водоснабжения</t>
  </si>
  <si>
    <t>01.07.2010 б/н</t>
  </si>
  <si>
    <t>Решение собрания представителей сельскогопоселения Алакаевка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</si>
  <si>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</si>
  <si>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</si>
  <si>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</si>
  <si>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</si>
  <si>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общее количество проведенных проб по следующим показателям:</t>
  </si>
  <si>
    <t>3.1</t>
  </si>
  <si>
    <t>мутность</t>
  </si>
  <si>
    <t>3.2</t>
  </si>
  <si>
    <t>цветность</t>
  </si>
  <si>
    <t>3.3</t>
  </si>
  <si>
    <t>хлор остаточный общий, в том числе хлор остаточный связанный и хлор остаточный свободный</t>
  </si>
  <si>
    <t>3.4</t>
  </si>
  <si>
    <t>общие колиформные бактерии</t>
  </si>
  <si>
    <t>3.5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</si>
  <si>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</si>
  <si>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</si>
  <si>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</si>
  <si>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</si>
  <si>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</si>
  <si>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хлор остаточный связанный и хлор остаточный свободный</t>
  </si>
  <si>
    <t>4.4</t>
  </si>
  <si>
    <t>4.5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</si>
  <si>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</si>
  <si>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</si>
  <si>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</si>
  <si>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инвестиционная программа не разрабатывалась</t>
  </si>
  <si>
    <t>Введите название мероприятия</t>
  </si>
  <si>
    <t>Добавить мероприятие</t>
  </si>
  <si>
    <t>цель инвестиционной программы</t>
  </si>
  <si>
    <t>х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</si>
  <si>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</si>
  <si>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</si>
  <si>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программы(тыс.руб.)</t>
  </si>
  <si>
    <t>6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</si>
  <si>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</si>
  <si>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</si>
  <si>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</si>
  <si>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</si>
  <si>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</si>
  <si>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</si>
  <si>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</si>
  <si>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</si>
  <si>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</si>
  <si>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</si>
  <si>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</si>
  <si>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</si>
  <si>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</si>
  <si>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</si>
  <si>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</si>
  <si>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</si>
  <si>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</si>
  <si>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</si>
  <si>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</si>
  <si>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</si>
  <si>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Добавить показатель эффективности</t>
  </si>
  <si>
    <t>8</t>
  </si>
  <si>
    <t>запланировано средств за I квартал (тыс.руб.):</t>
  </si>
  <si>
    <t>9</t>
  </si>
  <si>
    <t>запланировано средств за II квартал (тыс.руб.):</t>
  </si>
  <si>
    <t>10</t>
  </si>
  <si>
    <t>запланировано средств за III квартал (тыс.руб.):</t>
  </si>
  <si>
    <t>11</t>
  </si>
  <si>
    <t>запланировано средств за IV квартал (тыс.руб.):</t>
  </si>
  <si>
    <t>12</t>
  </si>
  <si>
    <t>использовано средств за I квартал (тыс.руб.):</t>
  </si>
  <si>
    <t>13</t>
  </si>
  <si>
    <t>использовано средств за II квартал (тыс.руб.):</t>
  </si>
  <si>
    <t>14</t>
  </si>
  <si>
    <t>использовано средств за III квартал (тыс.руб.):</t>
  </si>
  <si>
    <t>15</t>
  </si>
  <si>
    <t>использовано средств за IV квартал (тыс.руб.):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</si>
  <si>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</si>
  <si>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</si>
  <si>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</si>
  <si>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</si>
  <si>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</si>
  <si>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</si>
  <si>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</si>
  <si>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</si>
  <si>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</si>
  <si>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</si>
  <si>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</si>
  <si>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</si>
  <si>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</si>
  <si>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</si>
  <si>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</si>
  <si>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</si>
  <si>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</si>
  <si>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</si>
  <si>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</si>
  <si>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</si>
  <si>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</si>
  <si>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</si>
  <si>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</si>
  <si>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</si>
  <si>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</si>
  <si>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</si>
  <si>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</si>
  <si>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</si>
  <si>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</si>
  <si>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</si>
  <si>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</si>
  <si>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</si>
  <si>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</si>
  <si>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</si>
  <si>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</si>
  <si>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first</t>
  </si>
  <si>
    <t>end</t>
  </si>
  <si>
    <t>Добавить систему хол. водоснабжения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</si>
  <si>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</si>
  <si>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</si>
  <si>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</si>
  <si>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</si>
  <si>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</si>
  <si>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</si>
  <si>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</si>
  <si>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Покупная вода, в том числе:</t>
  </si>
  <si>
    <t>3.1.1</t>
  </si>
  <si>
    <t>технического качества</t>
  </si>
  <si>
    <t>3.1.2</t>
  </si>
  <si>
    <t>питьевого качества</t>
  </si>
  <si>
    <t>3.1.3</t>
  </si>
  <si>
    <t>покупка потерь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</si>
  <si>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</si>
  <si>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</si>
  <si>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</si>
  <si>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</si>
  <si>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</si>
  <si>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</si>
  <si>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тыс.кВт*ч</t>
  </si>
  <si>
    <t>Расходы на реагенты: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</si>
  <si>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</si>
  <si>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</si>
  <si>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</si>
  <si>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</si>
  <si>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</si>
  <si>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</si>
  <si>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</si>
  <si>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</si>
  <si>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</si>
  <si>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</si>
  <si>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</si>
  <si>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</si>
  <si>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</si>
  <si>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</si>
  <si>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</si>
  <si>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</si>
  <si>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</si>
  <si>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</si>
  <si>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</si>
  <si>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</si>
  <si>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</si>
  <si>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</si>
  <si>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</si>
  <si>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</si>
  <si>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</si>
  <si>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</si>
  <si>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</si>
  <si>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3.8.1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</si>
  <si>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</si>
  <si>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</si>
  <si>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</si>
  <si>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</si>
  <si>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</si>
  <si>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</si>
  <si>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</si>
  <si>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</si>
  <si>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</si>
  <si>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</si>
  <si>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</si>
  <si>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</si>
  <si>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</si>
  <si>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</si>
  <si>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</si>
  <si>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</si>
  <si>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чел.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</si>
  <si>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</si>
  <si>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</si>
  <si>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</si>
  <si>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</si>
  <si>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</si>
  <si>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</si>
  <si>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</si>
  <si>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Поднято воды, в.т.ч.</t>
  </si>
  <si>
    <t>тыс.куб.м</t>
  </si>
  <si>
    <t>из подземных водоисточников</t>
  </si>
  <si>
    <t>из поверхностных водоисточников</t>
  </si>
  <si>
    <t>Получено воды со стороны, в. т.ч</t>
  </si>
  <si>
    <t>8.1</t>
  </si>
  <si>
    <t>8.2</t>
  </si>
  <si>
    <t>объем воды, пропущенной через очистные сооружения</t>
  </si>
  <si>
    <t>объем отпущенной потребителям воды, в том числе:</t>
  </si>
  <si>
    <t>10.1</t>
  </si>
  <si>
    <t>по приборам учета</t>
  </si>
  <si>
    <t>10.2</t>
  </si>
  <si>
    <t>по нормативам потребления</t>
  </si>
  <si>
    <t>потери воды в сетях (процентов)</t>
  </si>
  <si>
    <t>%</t>
  </si>
  <si>
    <t>протяженность водопроводных сетей (в однотрубном исчислении)</t>
  </si>
  <si>
    <t>км</t>
  </si>
  <si>
    <t>количество скважин</t>
  </si>
  <si>
    <t>ед.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</si>
  <si>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</si>
  <si>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</si>
  <si>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удельный расход электроэнергии на подачу воды в сеть(учитывать электроэнергию всех насосных и подкачивающих станций)</t>
  </si>
  <si>
    <t>кВт·ч/куб.м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</si>
  <si>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</si>
  <si>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</si>
  <si>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</si>
  <si>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17.2.1</t>
  </si>
  <si>
    <t>на очистные сооружения</t>
  </si>
  <si>
    <t>17.2.2</t>
  </si>
  <si>
    <t>на промывку сетей</t>
  </si>
  <si>
    <t>17.2.3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</si>
  <si>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</si>
  <si>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</si>
  <si>
    <t>Комментарии</t>
  </si>
  <si>
    <t>Ссылки на публикации в других источниках</t>
  </si>
  <si>
    <t>Условия публичных договоров поставки холодной воды, оказания услуг в сфере холодного водоснабжения, в том числе договоров на подключение к системе холодного водоснабжения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</si>
  <si>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</si>
  <si>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</si>
  <si>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</si>
  <si>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на сайте, в администрации ООО "Алакаевское ЖКХ"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</si>
  <si>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</si>
  <si>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</si>
  <si>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</si>
  <si>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</si>
  <si>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 xml:space="preserve"> Кинельский район с.Алакаевка ул.Юбилейная д.12</t>
  </si>
  <si>
    <t>Телефон</t>
  </si>
  <si>
    <t>E-mail</t>
  </si>
  <si>
    <t>Сайт</t>
  </si>
  <si>
    <t>assojkh.narod2.ru</t>
  </si>
  <si>
    <t>Добавить запись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</si>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</sst>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5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b/>
      <sz val="9"/>
      <color indexed="10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316">
    <xf numFmtId="0" fontId="0" fillId="0" borderId="0" xfId="0" applyAlignment="1">
      <alignment/>
    </xf>
    <xf numFmtId="0" fontId="48" fillId="0" borderId="0" xfId="485" applyFont="1" applyFill="1" applyAlignment="1" applyProtection="1">
      <alignment vertical="center" wrapText="1"/>
      <protection/>
    </xf>
    <xf numFmtId="0" fontId="48" fillId="0" borderId="0" xfId="485" applyFont="1" applyFill="1" applyAlignment="1" applyProtection="1">
      <alignment horizontal="left" vertical="center" wrapText="1"/>
      <protection/>
    </xf>
    <xf numFmtId="0" fontId="48" fillId="0" borderId="0" xfId="485" applyFont="1" applyAlignment="1" applyProtection="1">
      <alignment vertical="center" wrapText="1"/>
      <protection/>
    </xf>
    <xf numFmtId="0" fontId="48" fillId="0" borderId="0" xfId="485" applyFont="1" applyAlignment="1" applyProtection="1">
      <alignment horizontal="center" vertical="center" wrapText="1"/>
      <protection/>
    </xf>
    <xf numFmtId="0" fontId="48" fillId="0" borderId="0" xfId="485" applyFont="1" applyBorder="1" applyAlignment="1" applyProtection="1">
      <alignment vertical="center" wrapText="1"/>
      <protection/>
    </xf>
    <xf numFmtId="0" fontId="30" fillId="24" borderId="16" xfId="485" applyFont="1" applyFill="1" applyBorder="1" applyAlignment="1" applyProtection="1">
      <alignment vertical="center" wrapText="1"/>
      <protection/>
    </xf>
    <xf numFmtId="0" fontId="30" fillId="0" borderId="17" xfId="485" applyFont="1" applyBorder="1" applyAlignment="1" applyProtection="1">
      <alignment vertical="center" wrapText="1"/>
      <protection/>
    </xf>
    <xf numFmtId="0" fontId="30" fillId="24" borderId="17" xfId="486" applyFont="1" applyFill="1" applyBorder="1" applyAlignment="1" applyProtection="1">
      <alignment vertical="center" wrapText="1"/>
      <protection/>
    </xf>
    <xf numFmtId="0" fontId="30" fillId="25" borderId="18" xfId="485" applyFont="1" applyFill="1" applyBorder="1" applyAlignment="1" applyProtection="1">
      <alignment vertical="center" wrapText="1"/>
      <protection/>
    </xf>
    <xf numFmtId="0" fontId="30" fillId="0" borderId="0" xfId="485" applyFont="1" applyAlignment="1" applyProtection="1">
      <alignment vertical="center" wrapText="1"/>
      <protection/>
    </xf>
    <xf numFmtId="0" fontId="30" fillId="24" borderId="19" xfId="486" applyFont="1" applyFill="1" applyBorder="1" applyAlignment="1" applyProtection="1">
      <alignment vertical="center" wrapText="1"/>
      <protection/>
    </xf>
    <xf numFmtId="0" fontId="30" fillId="24" borderId="0" xfId="486" applyFont="1" applyFill="1" applyBorder="1" applyAlignment="1" applyProtection="1">
      <alignment vertical="center" wrapText="1"/>
      <protection/>
    </xf>
    <xf numFmtId="0" fontId="30" fillId="25" borderId="14" xfId="485" applyFont="1" applyFill="1" applyBorder="1" applyAlignment="1" applyProtection="1">
      <alignment vertical="center" wrapText="1"/>
      <protection/>
    </xf>
    <xf numFmtId="0" fontId="30" fillId="24" borderId="0" xfId="486" applyFont="1" applyFill="1" applyBorder="1" applyAlignment="1" applyProtection="1">
      <alignment horizontal="center" vertical="center" wrapText="1"/>
      <protection/>
    </xf>
    <xf numFmtId="0" fontId="30" fillId="0" borderId="0" xfId="486" applyFont="1" applyFill="1" applyBorder="1" applyAlignment="1" applyProtection="1">
      <alignment horizontal="center" vertical="center" wrapText="1"/>
      <protection/>
    </xf>
    <xf numFmtId="14" fontId="48" fillId="0" borderId="0" xfId="488" applyNumberFormat="1" applyFont="1" applyFill="1" applyBorder="1" applyAlignment="1" applyProtection="1">
      <alignment horizontal="center" vertical="center" wrapText="1"/>
      <protection/>
    </xf>
    <xf numFmtId="0" fontId="48" fillId="24" borderId="19" xfId="488" applyNumberFormat="1" applyFont="1" applyFill="1" applyBorder="1" applyAlignment="1" applyProtection="1">
      <alignment horizontal="center" vertical="center" wrapText="1"/>
      <protection/>
    </xf>
    <xf numFmtId="0" fontId="48" fillId="24" borderId="0" xfId="488" applyNumberFormat="1" applyFont="1" applyFill="1" applyBorder="1" applyAlignment="1" applyProtection="1">
      <alignment horizontal="center" vertical="center" wrapText="1"/>
      <protection/>
    </xf>
    <xf numFmtId="0" fontId="30" fillId="24" borderId="0" xfId="488" applyNumberFormat="1" applyFont="1" applyFill="1" applyBorder="1" applyAlignment="1" applyProtection="1">
      <alignment horizontal="center" vertical="center" wrapText="1"/>
      <protection/>
    </xf>
    <xf numFmtId="0" fontId="30" fillId="0" borderId="0" xfId="485" applyFont="1" applyBorder="1" applyAlignment="1" applyProtection="1">
      <alignment horizontal="center" vertical="center" wrapText="1"/>
      <protection/>
    </xf>
    <xf numFmtId="49" fontId="30" fillId="24" borderId="20" xfId="488" applyNumberFormat="1" applyFont="1" applyFill="1" applyBorder="1" applyAlignment="1" applyProtection="1">
      <alignment horizontal="center" vertical="center" wrapText="1"/>
      <protection/>
    </xf>
    <xf numFmtId="0" fontId="30" fillId="26" borderId="21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20" xfId="486" applyFont="1" applyFill="1" applyBorder="1" applyAlignment="1" applyProtection="1">
      <alignment horizontal="center" vertical="center" wrapText="1"/>
      <protection/>
    </xf>
    <xf numFmtId="0" fontId="30" fillId="26" borderId="22" xfId="485" applyFont="1" applyFill="1" applyBorder="1" applyAlignment="1" applyProtection="1">
      <alignment horizontal="center" vertical="center" wrapText="1"/>
      <protection locked="0"/>
    </xf>
    <xf numFmtId="49" fontId="39" fillId="24" borderId="0" xfId="488" applyNumberFormat="1" applyFont="1" applyFill="1" applyBorder="1" applyAlignment="1" applyProtection="1">
      <alignment horizontal="center" vertical="center" wrapText="1"/>
      <protection/>
    </xf>
    <xf numFmtId="14" fontId="30" fillId="24" borderId="0" xfId="488" applyNumberFormat="1" applyFont="1" applyFill="1" applyBorder="1" applyAlignment="1" applyProtection="1">
      <alignment horizontal="center" vertical="center" wrapText="1"/>
      <protection/>
    </xf>
    <xf numFmtId="0" fontId="30" fillId="24" borderId="0" xfId="485" applyFont="1" applyFill="1" applyBorder="1" applyAlignment="1" applyProtection="1">
      <alignment vertical="center" wrapText="1"/>
      <protection/>
    </xf>
    <xf numFmtId="0" fontId="39" fillId="26" borderId="22" xfId="486" applyFont="1" applyFill="1" applyBorder="1" applyAlignment="1" applyProtection="1">
      <alignment horizontal="center" vertical="center" wrapText="1"/>
      <protection locked="0"/>
    </xf>
    <xf numFmtId="0" fontId="30" fillId="24" borderId="23" xfId="488" applyNumberFormat="1" applyFont="1" applyFill="1" applyBorder="1" applyAlignment="1" applyProtection="1">
      <alignment horizontal="center" vertical="center" wrapText="1"/>
      <protection/>
    </xf>
    <xf numFmtId="0" fontId="30" fillId="0" borderId="0" xfId="485" applyFont="1" applyFill="1" applyAlignment="1" applyProtection="1">
      <alignment vertical="center" wrapText="1"/>
      <protection/>
    </xf>
    <xf numFmtId="0" fontId="39" fillId="24" borderId="0" xfId="488" applyNumberFormat="1" applyFont="1" applyFill="1" applyBorder="1" applyAlignment="1" applyProtection="1">
      <alignment horizontal="center" vertical="center" wrapText="1"/>
      <protection/>
    </xf>
    <xf numFmtId="0" fontId="30" fillId="24" borderId="0" xfId="486" applyNumberFormat="1" applyFont="1" applyFill="1" applyBorder="1" applyAlignment="1" applyProtection="1">
      <alignment vertical="center" wrapText="1"/>
      <protection/>
    </xf>
    <xf numFmtId="0" fontId="30" fillId="24" borderId="15" xfId="488" applyNumberFormat="1" applyFont="1" applyFill="1" applyBorder="1" applyAlignment="1" applyProtection="1">
      <alignment horizontal="center" vertical="center" wrapText="1"/>
      <protection/>
    </xf>
    <xf numFmtId="49" fontId="30" fillId="26" borderId="24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485" applyFont="1" applyFill="1" applyBorder="1" applyAlignment="1" applyProtection="1">
      <alignment horizontal="center" vertical="center" wrapText="1"/>
      <protection/>
    </xf>
    <xf numFmtId="0" fontId="30" fillId="24" borderId="26" xfId="488" applyNumberFormat="1" applyFont="1" applyFill="1" applyBorder="1" applyAlignment="1" applyProtection="1">
      <alignment horizontal="center" vertical="center" wrapText="1"/>
      <protection/>
    </xf>
    <xf numFmtId="49" fontId="30" fillId="26" borderId="27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85" applyFont="1" applyFill="1" applyBorder="1" applyAlignment="1" applyProtection="1">
      <alignment horizontal="center" vertical="center" wrapText="1"/>
      <protection/>
    </xf>
    <xf numFmtId="0" fontId="39" fillId="26" borderId="28" xfId="485" applyFont="1" applyFill="1" applyBorder="1" applyAlignment="1" applyProtection="1">
      <alignment horizontal="center" vertical="center" wrapText="1"/>
      <protection locked="0"/>
    </xf>
    <xf numFmtId="0" fontId="49" fillId="0" borderId="0" xfId="485" applyFont="1" applyAlignment="1" applyProtection="1">
      <alignment vertical="center" wrapText="1"/>
      <protection/>
    </xf>
    <xf numFmtId="49" fontId="30" fillId="24" borderId="15" xfId="488" applyNumberFormat="1" applyFont="1" applyFill="1" applyBorder="1" applyAlignment="1" applyProtection="1">
      <alignment horizontal="center" vertical="center" wrapText="1"/>
      <protection/>
    </xf>
    <xf numFmtId="0" fontId="30" fillId="24" borderId="29" xfId="486" applyFont="1" applyFill="1" applyBorder="1" applyAlignment="1" applyProtection="1">
      <alignment horizontal="center" vertical="center" wrapText="1"/>
      <protection/>
    </xf>
    <xf numFmtId="0" fontId="30" fillId="26" borderId="24" xfId="488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488" applyNumberFormat="1" applyFont="1" applyAlignment="1" applyProtection="1">
      <alignment horizontal="center" vertical="center" wrapText="1"/>
      <protection/>
    </xf>
    <xf numFmtId="49" fontId="48" fillId="0" borderId="0" xfId="488" applyNumberFormat="1" applyFont="1" applyAlignment="1" applyProtection="1">
      <alignment horizontal="center" vertical="center"/>
      <protection/>
    </xf>
    <xf numFmtId="0" fontId="30" fillId="24" borderId="13" xfId="486" applyFont="1" applyFill="1" applyBorder="1" applyAlignment="1" applyProtection="1">
      <alignment horizontal="center" vertical="center" wrapText="1"/>
      <protection/>
    </xf>
    <xf numFmtId="0" fontId="30" fillId="26" borderId="30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31" xfId="485" applyFont="1" applyFill="1" applyBorder="1" applyAlignment="1" applyProtection="1">
      <alignment horizontal="center" vertical="center" wrapText="1"/>
      <protection/>
    </xf>
    <xf numFmtId="49" fontId="30" fillId="26" borderId="27" xfId="486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485" applyFont="1" applyFill="1" applyBorder="1" applyAlignment="1" applyProtection="1">
      <alignment vertical="center" wrapText="1"/>
      <protection/>
    </xf>
    <xf numFmtId="49" fontId="30" fillId="22" borderId="32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33" xfId="486" applyFont="1" applyFill="1" applyBorder="1" applyAlignment="1" applyProtection="1">
      <alignment horizontal="center" vertical="center" wrapText="1"/>
      <protection/>
    </xf>
    <xf numFmtId="49" fontId="30" fillId="22" borderId="34" xfId="488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488" applyNumberFormat="1" applyFont="1" applyFill="1" applyBorder="1" applyAlignment="1" applyProtection="1">
      <alignment horizontal="left" vertical="center" wrapText="1"/>
      <protection/>
    </xf>
    <xf numFmtId="49" fontId="30" fillId="24" borderId="19" xfId="488" applyNumberFormat="1" applyFont="1" applyFill="1" applyBorder="1" applyAlignment="1" applyProtection="1">
      <alignment horizontal="center" vertical="center" wrapText="1"/>
      <protection/>
    </xf>
    <xf numFmtId="49" fontId="30" fillId="24" borderId="13" xfId="488" applyNumberFormat="1" applyFont="1" applyFill="1" applyBorder="1" applyAlignment="1" applyProtection="1">
      <alignment horizontal="center" vertical="center" wrapText="1"/>
      <protection/>
    </xf>
    <xf numFmtId="49" fontId="30" fillId="24" borderId="0" xfId="488" applyNumberFormat="1" applyFont="1" applyFill="1" applyBorder="1" applyAlignment="1" applyProtection="1">
      <alignment horizontal="center" vertical="center" wrapText="1"/>
      <protection/>
    </xf>
    <xf numFmtId="49" fontId="30" fillId="22" borderId="30" xfId="488" applyNumberFormat="1" applyFont="1" applyFill="1" applyBorder="1" applyAlignment="1" applyProtection="1">
      <alignment horizontal="center" vertical="center" wrapText="1"/>
      <protection locked="0"/>
    </xf>
    <xf numFmtId="49" fontId="30" fillId="24" borderId="31" xfId="488" applyNumberFormat="1" applyFont="1" applyFill="1" applyBorder="1" applyAlignment="1" applyProtection="1">
      <alignment horizontal="center" vertical="center" wrapText="1"/>
      <protection/>
    </xf>
    <xf numFmtId="49" fontId="30" fillId="22" borderId="27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35" xfId="486" applyFont="1" applyFill="1" applyBorder="1" applyAlignment="1" applyProtection="1">
      <alignment vertical="center" wrapText="1"/>
      <protection/>
    </xf>
    <xf numFmtId="0" fontId="30" fillId="24" borderId="36" xfId="486" applyFont="1" applyFill="1" applyBorder="1" applyAlignment="1" applyProtection="1">
      <alignment vertical="center" wrapText="1"/>
      <protection/>
    </xf>
    <xf numFmtId="0" fontId="30" fillId="24" borderId="36" xfId="486" applyFont="1" applyFill="1" applyBorder="1" applyAlignment="1" applyProtection="1">
      <alignment horizontal="center" vertical="center" wrapText="1"/>
      <protection/>
    </xf>
    <xf numFmtId="0" fontId="30" fillId="25" borderId="37" xfId="485" applyFont="1" applyFill="1" applyBorder="1" applyAlignment="1" applyProtection="1">
      <alignment vertical="center" wrapText="1"/>
      <protection/>
    </xf>
    <xf numFmtId="0" fontId="30" fillId="0" borderId="0" xfId="485" applyFont="1" applyFill="1" applyAlignment="1" applyProtection="1">
      <alignment horizontal="center" vertical="center" wrapText="1"/>
      <protection/>
    </xf>
    <xf numFmtId="0" fontId="30" fillId="0" borderId="0" xfId="485" applyFont="1" applyBorder="1" applyAlignment="1" applyProtection="1">
      <alignment vertical="center" wrapText="1"/>
      <protection/>
    </xf>
    <xf numFmtId="0" fontId="30" fillId="0" borderId="0" xfId="485" applyFont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/>
      <protection/>
    </xf>
    <xf numFmtId="49" fontId="30" fillId="0" borderId="0" xfId="0" applyNumberFormat="1" applyFont="1" applyAlignment="1" applyProtection="1">
      <alignment/>
      <protection/>
    </xf>
    <xf numFmtId="0" fontId="30" fillId="24" borderId="16" xfId="0" applyFont="1" applyFill="1" applyBorder="1" applyAlignment="1" applyProtection="1">
      <alignment/>
      <protection/>
    </xf>
    <xf numFmtId="49" fontId="30" fillId="24" borderId="17" xfId="0" applyNumberFormat="1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49" fontId="39" fillId="24" borderId="0" xfId="0" applyNumberFormat="1" applyFont="1" applyFill="1" applyBorder="1" applyAlignment="1" applyProtection="1">
      <alignment horizontal="center" wrapText="1"/>
      <protection/>
    </xf>
    <xf numFmtId="0" fontId="30" fillId="24" borderId="33" xfId="486" applyFont="1" applyFill="1" applyBorder="1" applyAlignment="1" applyProtection="1">
      <alignment horizontal="center" vertical="center" wrapText="1"/>
      <protection/>
    </xf>
    <xf numFmtId="0" fontId="50" fillId="0" borderId="0" xfId="367" applyFont="1" applyAlignment="1" applyProtection="1">
      <alignment/>
      <protection/>
    </xf>
    <xf numFmtId="0" fontId="50" fillId="25" borderId="0" xfId="367" applyFont="1" applyFill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39" fillId="24" borderId="14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24" borderId="14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 horizontal="center" wrapText="1"/>
      <protection/>
    </xf>
    <xf numFmtId="49" fontId="39" fillId="24" borderId="20" xfId="0" applyNumberFormat="1" applyFont="1" applyFill="1" applyBorder="1" applyAlignment="1" applyProtection="1">
      <alignment horizontal="center" vertical="center" wrapText="1"/>
      <protection/>
    </xf>
    <xf numFmtId="0" fontId="39" fillId="24" borderId="38" xfId="0" applyFont="1" applyFill="1" applyBorder="1" applyAlignment="1" applyProtection="1">
      <alignment horizontal="center" vertical="center" wrapText="1"/>
      <protection/>
    </xf>
    <xf numFmtId="0" fontId="39" fillId="24" borderId="21" xfId="0" applyFont="1" applyFill="1" applyBorder="1" applyAlignment="1" applyProtection="1">
      <alignment horizontal="center" vertical="center" wrapText="1"/>
      <protection/>
    </xf>
    <xf numFmtId="0" fontId="39" fillId="24" borderId="38" xfId="471" applyFont="1" applyFill="1" applyBorder="1" applyAlignment="1" applyProtection="1">
      <alignment horizontal="center" vertical="center" wrapText="1"/>
      <protection/>
    </xf>
    <xf numFmtId="0" fontId="39" fillId="24" borderId="39" xfId="0" applyFont="1" applyFill="1" applyBorder="1" applyAlignment="1" applyProtection="1">
      <alignment horizontal="center" vertical="center" wrapText="1"/>
      <protection/>
    </xf>
    <xf numFmtId="49" fontId="52" fillId="24" borderId="20" xfId="0" applyNumberFormat="1" applyFont="1" applyFill="1" applyBorder="1" applyAlignment="1" applyProtection="1">
      <alignment horizontal="center" vertical="center" wrapText="1"/>
      <protection/>
    </xf>
    <xf numFmtId="0" fontId="52" fillId="24" borderId="38" xfId="0" applyFont="1" applyFill="1" applyBorder="1" applyAlignment="1" applyProtection="1">
      <alignment horizontal="center" vertical="center" wrapText="1"/>
      <protection/>
    </xf>
    <xf numFmtId="0" fontId="52" fillId="24" borderId="21" xfId="0" applyFont="1" applyFill="1" applyBorder="1" applyAlignment="1" applyProtection="1">
      <alignment horizontal="center" vertical="center" wrapText="1"/>
      <protection/>
    </xf>
    <xf numFmtId="0" fontId="52" fillId="24" borderId="2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wrapText="1"/>
      <protection/>
    </xf>
    <xf numFmtId="0" fontId="30" fillId="0" borderId="19" xfId="0" applyFont="1" applyFill="1" applyBorder="1" applyAlignment="1" applyProtection="1">
      <alignment wrapText="1"/>
      <protection/>
    </xf>
    <xf numFmtId="49" fontId="39" fillId="0" borderId="40" xfId="0" applyNumberFormat="1" applyFont="1" applyFill="1" applyBorder="1" applyAlignment="1" applyProtection="1">
      <alignment horizontal="center" vertical="center" wrapText="1"/>
      <protection/>
    </xf>
    <xf numFmtId="0" fontId="39" fillId="0" borderId="37" xfId="0" applyFont="1" applyFill="1" applyBorder="1" applyAlignment="1" applyProtection="1">
      <alignment vertical="center" wrapText="1"/>
      <protection/>
    </xf>
    <xf numFmtId="0" fontId="30" fillId="0" borderId="37" xfId="0" applyFont="1" applyFill="1" applyBorder="1" applyAlignment="1" applyProtection="1">
      <alignment horizontal="center" vertical="center" wrapText="1"/>
      <protection/>
    </xf>
    <xf numFmtId="0" fontId="30" fillId="0" borderId="41" xfId="0" applyFont="1" applyFill="1" applyBorder="1" applyAlignment="1" applyProtection="1">
      <alignment vertical="center" wrapText="1"/>
      <protection/>
    </xf>
    <xf numFmtId="14" fontId="30" fillId="0" borderId="41" xfId="0" applyNumberFormat="1" applyFont="1" applyFill="1" applyBorder="1" applyAlignment="1" applyProtection="1">
      <alignment vertical="center" wrapText="1"/>
      <protection/>
    </xf>
    <xf numFmtId="49" fontId="30" fillId="0" borderId="41" xfId="0" applyNumberFormat="1" applyFont="1" applyFill="1" applyBorder="1" applyAlignment="1" applyProtection="1">
      <alignment vertical="center" wrapText="1"/>
      <protection/>
    </xf>
    <xf numFmtId="49" fontId="30" fillId="0" borderId="35" xfId="0" applyNumberFormat="1" applyFont="1" applyFill="1" applyBorder="1" applyAlignment="1" applyProtection="1">
      <alignment vertical="center" wrapText="1"/>
      <protection/>
    </xf>
    <xf numFmtId="49" fontId="30" fillId="0" borderId="42" xfId="0" applyNumberFormat="1" applyFont="1" applyFill="1" applyBorder="1" applyAlignment="1" applyProtection="1">
      <alignment vertical="center" wrapText="1"/>
      <protection/>
    </xf>
    <xf numFmtId="0" fontId="39" fillId="0" borderId="14" xfId="0" applyFont="1" applyFill="1" applyBorder="1" applyAlignment="1" applyProtection="1">
      <alignment horizontal="center" wrapText="1"/>
      <protection/>
    </xf>
    <xf numFmtId="0" fontId="39" fillId="0" borderId="0" xfId="0" applyFont="1" applyFill="1" applyAlignment="1" applyProtection="1">
      <alignment horizontal="center" wrapText="1"/>
      <protection/>
    </xf>
    <xf numFmtId="0" fontId="39" fillId="0" borderId="0" xfId="0" applyFont="1" applyFill="1" applyAlignment="1" applyProtection="1">
      <alignment wrapText="1"/>
      <protection/>
    </xf>
    <xf numFmtId="0" fontId="30" fillId="0" borderId="0" xfId="0" applyFont="1" applyFill="1" applyAlignment="1" applyProtection="1">
      <alignment/>
      <protection/>
    </xf>
    <xf numFmtId="49" fontId="30" fillId="0" borderId="40" xfId="0" applyNumberFormat="1" applyFont="1" applyBorder="1" applyAlignment="1" applyProtection="1">
      <alignment horizontal="center" vertical="center" wrapText="1"/>
      <protection/>
    </xf>
    <xf numFmtId="0" fontId="39" fillId="0" borderId="37" xfId="0" applyFont="1" applyFill="1" applyBorder="1" applyAlignment="1" applyProtection="1">
      <alignment horizontal="left" vertical="center" wrapText="1" indent="1"/>
      <protection/>
    </xf>
    <xf numFmtId="0" fontId="30" fillId="0" borderId="13" xfId="0" applyFont="1" applyFill="1" applyBorder="1" applyAlignment="1" applyProtection="1">
      <alignment vertical="center" wrapText="1"/>
      <protection/>
    </xf>
    <xf numFmtId="14" fontId="30" fillId="0" borderId="13" xfId="0" applyNumberFormat="1" applyFont="1" applyFill="1" applyBorder="1" applyAlignment="1" applyProtection="1">
      <alignment vertical="center" wrapText="1"/>
      <protection/>
    </xf>
    <xf numFmtId="49" fontId="30" fillId="0" borderId="13" xfId="0" applyNumberFormat="1" applyFont="1" applyFill="1" applyBorder="1" applyAlignment="1" applyProtection="1">
      <alignment vertical="center" wrapText="1"/>
      <protection/>
    </xf>
    <xf numFmtId="49" fontId="30" fillId="0" borderId="43" xfId="0" applyNumberFormat="1" applyFont="1" applyFill="1" applyBorder="1" applyAlignment="1" applyProtection="1">
      <alignment vertical="center" wrapText="1"/>
      <protection/>
    </xf>
    <xf numFmtId="49" fontId="30" fillId="0" borderId="30" xfId="0" applyNumberFormat="1" applyFont="1" applyFill="1" applyBorder="1" applyAlignment="1" applyProtection="1">
      <alignment vertical="center" wrapText="1"/>
      <protection/>
    </xf>
    <xf numFmtId="0" fontId="30" fillId="0" borderId="37" xfId="0" applyFont="1" applyBorder="1" applyAlignment="1" applyProtection="1">
      <alignment horizontal="left" vertical="center" wrapText="1" indent="2"/>
      <protection/>
    </xf>
    <xf numFmtId="0" fontId="30" fillId="0" borderId="37" xfId="0" applyFont="1" applyBorder="1" applyAlignment="1" applyProtection="1">
      <alignment horizontal="center" vertical="center" wrapText="1"/>
      <protection/>
    </xf>
    <xf numFmtId="195" fontId="30" fillId="0" borderId="13" xfId="0" applyNumberFormat="1" applyFont="1" applyFill="1" applyBorder="1" applyAlignment="1" applyProtection="1">
      <alignment horizontal="center" vertical="center" wrapText="1"/>
      <protection/>
    </xf>
    <xf numFmtId="14" fontId="30" fillId="0" borderId="13" xfId="0" applyNumberFormat="1" applyFont="1" applyFill="1" applyBorder="1" applyAlignment="1" applyProtection="1">
      <alignment horizontal="center" vertical="center" wrapText="1"/>
      <protection/>
    </xf>
    <xf numFmtId="49" fontId="30" fillId="0" borderId="13" xfId="0" applyNumberFormat="1" applyFont="1" applyFill="1" applyBorder="1" applyAlignment="1" applyProtection="1">
      <alignment vertical="center" wrapText="1" shrinkToFit="1" readingOrder="1"/>
      <protection/>
    </xf>
    <xf numFmtId="49" fontId="30" fillId="0" borderId="40" xfId="0" applyNumberFormat="1" applyFont="1" applyFill="1" applyBorder="1" applyAlignment="1" applyProtection="1">
      <alignment horizontal="center" vertical="center" wrapText="1"/>
      <protection/>
    </xf>
    <xf numFmtId="0" fontId="30" fillId="0" borderId="37" xfId="0" applyFont="1" applyFill="1" applyBorder="1" applyAlignment="1" applyProtection="1">
      <alignment horizontal="left" vertical="center" wrapText="1" indent="2"/>
      <protection/>
    </xf>
    <xf numFmtId="0" fontId="30" fillId="0" borderId="37" xfId="0" applyFont="1" applyBorder="1" applyAlignment="1" applyProtection="1">
      <alignment horizontal="left" vertical="center" wrapText="1" indent="3"/>
      <protection/>
    </xf>
    <xf numFmtId="195" fontId="30" fillId="0" borderId="13" xfId="0" applyNumberFormat="1" applyFont="1" applyFill="1" applyBorder="1" applyAlignment="1" applyProtection="1">
      <alignment vertical="center" wrapText="1"/>
      <protection/>
    </xf>
    <xf numFmtId="49" fontId="39" fillId="0" borderId="40" xfId="0" applyNumberFormat="1" applyFont="1" applyBorder="1" applyAlignment="1" applyProtection="1">
      <alignment horizontal="center" vertical="center" wrapText="1"/>
      <protection/>
    </xf>
    <xf numFmtId="0" fontId="39" fillId="0" borderId="37" xfId="0" applyFont="1" applyBorder="1" applyAlignment="1" applyProtection="1">
      <alignment vertical="center" wrapText="1"/>
      <protection/>
    </xf>
    <xf numFmtId="195" fontId="30" fillId="22" borderId="13" xfId="0" applyNumberFormat="1" applyFont="1" applyFill="1" applyBorder="1" applyAlignment="1" applyProtection="1">
      <alignment vertical="center" wrapText="1"/>
      <protection locked="0"/>
    </xf>
    <xf numFmtId="14" fontId="30" fillId="22" borderId="13" xfId="0" applyNumberFormat="1" applyFont="1" applyFill="1" applyBorder="1" applyAlignment="1" applyProtection="1">
      <alignment vertical="center" wrapText="1"/>
      <protection locked="0"/>
    </xf>
    <xf numFmtId="49" fontId="3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13" xfId="0" applyNumberFormat="1" applyFont="1" applyFill="1" applyBorder="1" applyAlignment="1" applyProtection="1">
      <alignment vertical="center" wrapText="1"/>
      <protection locked="0"/>
    </xf>
    <xf numFmtId="49" fontId="30" fillId="22" borderId="43" xfId="0" applyNumberFormat="1" applyFont="1" applyFill="1" applyBorder="1" applyAlignment="1" applyProtection="1">
      <alignment vertical="center" wrapText="1"/>
      <protection locked="0"/>
    </xf>
    <xf numFmtId="49" fontId="30" fillId="22" borderId="30" xfId="0" applyNumberFormat="1" applyFont="1" applyFill="1" applyBorder="1" applyAlignment="1" applyProtection="1">
      <alignment vertical="center" wrapText="1"/>
      <protection locked="0"/>
    </xf>
    <xf numFmtId="0" fontId="30" fillId="0" borderId="37" xfId="0" applyFont="1" applyBorder="1" applyAlignment="1" applyProtection="1">
      <alignment horizontal="left" vertical="center" wrapText="1" indent="1"/>
      <protection/>
    </xf>
    <xf numFmtId="49" fontId="39" fillId="0" borderId="44" xfId="0" applyNumberFormat="1" applyFont="1" applyBorder="1" applyAlignment="1" applyProtection="1">
      <alignment horizontal="center" vertical="center" wrapText="1"/>
      <protection/>
    </xf>
    <xf numFmtId="0" fontId="39" fillId="0" borderId="45" xfId="0" applyFont="1" applyBorder="1" applyAlignment="1" applyProtection="1">
      <alignment vertical="center" wrapText="1"/>
      <protection/>
    </xf>
    <xf numFmtId="0" fontId="30" fillId="0" borderId="45" xfId="0" applyFont="1" applyBorder="1" applyAlignment="1" applyProtection="1">
      <alignment horizontal="center" vertical="center" wrapText="1"/>
      <protection/>
    </xf>
    <xf numFmtId="195" fontId="30" fillId="22" borderId="31" xfId="0" applyNumberFormat="1" applyFont="1" applyFill="1" applyBorder="1" applyAlignment="1" applyProtection="1">
      <alignment vertical="center" wrapText="1"/>
      <protection locked="0"/>
    </xf>
    <xf numFmtId="14" fontId="30" fillId="22" borderId="31" xfId="0" applyNumberFormat="1" applyFont="1" applyFill="1" applyBorder="1" applyAlignment="1" applyProtection="1">
      <alignment vertical="center" wrapText="1"/>
      <protection locked="0"/>
    </xf>
    <xf numFmtId="49" fontId="30" fillId="22" borderId="31" xfId="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31" xfId="0" applyNumberFormat="1" applyFont="1" applyFill="1" applyBorder="1" applyAlignment="1" applyProtection="1">
      <alignment vertical="center" wrapText="1"/>
      <protection locked="0"/>
    </xf>
    <xf numFmtId="49" fontId="30" fillId="22" borderId="46" xfId="0" applyNumberFormat="1" applyFont="1" applyFill="1" applyBorder="1" applyAlignment="1" applyProtection="1">
      <alignment vertical="center" wrapText="1"/>
      <protection locked="0"/>
    </xf>
    <xf numFmtId="49" fontId="30" fillId="22" borderId="27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horizontal="right" vertical="top"/>
      <protection/>
    </xf>
    <xf numFmtId="0" fontId="30" fillId="24" borderId="35" xfId="0" applyFont="1" applyFill="1" applyBorder="1" applyAlignment="1" applyProtection="1">
      <alignment horizontal="right" vertical="top"/>
      <protection/>
    </xf>
    <xf numFmtId="49" fontId="30" fillId="24" borderId="36" xfId="0" applyNumberFormat="1" applyFont="1" applyFill="1" applyBorder="1" applyAlignment="1" applyProtection="1">
      <alignment horizontal="right" vertical="top"/>
      <protection/>
    </xf>
    <xf numFmtId="0" fontId="30" fillId="24" borderId="36" xfId="0" applyFont="1" applyFill="1" applyBorder="1" applyAlignment="1" applyProtection="1">
      <alignment wrapText="1"/>
      <protection/>
    </xf>
    <xf numFmtId="0" fontId="30" fillId="24" borderId="36" xfId="0" applyFont="1" applyFill="1" applyBorder="1" applyAlignment="1" applyProtection="1">
      <alignment/>
      <protection/>
    </xf>
    <xf numFmtId="0" fontId="30" fillId="24" borderId="37" xfId="0" applyFont="1" applyFill="1" applyBorder="1" applyAlignment="1" applyProtection="1">
      <alignment/>
      <protection/>
    </xf>
    <xf numFmtId="49" fontId="30" fillId="0" borderId="0" xfId="0" applyNumberFormat="1" applyFont="1" applyAlignment="1" applyProtection="1">
      <alignment horizontal="right" vertical="top"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  <xf numFmtId="0" fontId="39" fillId="24" borderId="20" xfId="0" applyFont="1" applyFill="1" applyBorder="1" applyAlignment="1" applyProtection="1">
      <alignment horizontal="center" vertical="center" wrapText="1"/>
      <protection/>
    </xf>
    <xf numFmtId="0" fontId="39" fillId="24" borderId="22" xfId="0" applyFont="1" applyFill="1" applyBorder="1" applyAlignment="1" applyProtection="1">
      <alignment horizontal="center" vertical="center" wrapText="1"/>
      <protection/>
    </xf>
    <xf numFmtId="0" fontId="52" fillId="24" borderId="44" xfId="0" applyFont="1" applyFill="1" applyBorder="1" applyAlignment="1" applyProtection="1">
      <alignment horizontal="center" vertical="center" wrapText="1"/>
      <protection/>
    </xf>
    <xf numFmtId="0" fontId="52" fillId="24" borderId="47" xfId="0" applyFont="1" applyFill="1" applyBorder="1" applyAlignment="1" applyProtection="1">
      <alignment horizontal="center" vertical="center" wrapText="1"/>
      <protection/>
    </xf>
    <xf numFmtId="0" fontId="52" fillId="24" borderId="48" xfId="0" applyFont="1" applyFill="1" applyBorder="1" applyAlignment="1" applyProtection="1">
      <alignment horizontal="center" vertical="center" wrapText="1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49" fontId="30" fillId="24" borderId="40" xfId="0" applyNumberFormat="1" applyFont="1" applyFill="1" applyBorder="1" applyAlignment="1" applyProtection="1">
      <alignment horizontal="center" vertical="center"/>
      <protection/>
    </xf>
    <xf numFmtId="0" fontId="30" fillId="24" borderId="41" xfId="0" applyFont="1" applyFill="1" applyBorder="1" applyAlignment="1" applyProtection="1">
      <alignment vertical="center" wrapText="1"/>
      <protection/>
    </xf>
    <xf numFmtId="167" fontId="30" fillId="22" borderId="42" xfId="0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/>
      <protection/>
    </xf>
    <xf numFmtId="4" fontId="30" fillId="22" borderId="42" xfId="0" applyNumberFormat="1" applyFont="1" applyFill="1" applyBorder="1" applyAlignment="1" applyProtection="1">
      <alignment horizontal="center" vertical="center"/>
      <protection locked="0"/>
    </xf>
    <xf numFmtId="4" fontId="30" fillId="4" borderId="42" xfId="0" applyNumberFormat="1" applyFont="1" applyFill="1" applyBorder="1" applyAlignment="1" applyProtection="1">
      <alignment horizontal="center" vertical="center"/>
      <protection/>
    </xf>
    <xf numFmtId="0" fontId="30" fillId="24" borderId="41" xfId="0" applyFont="1" applyFill="1" applyBorder="1" applyAlignment="1" applyProtection="1">
      <alignment horizontal="left" vertical="center" wrapText="1" indent="1"/>
      <protection/>
    </xf>
    <xf numFmtId="49" fontId="30" fillId="24" borderId="49" xfId="0" applyNumberFormat="1" applyFont="1" applyFill="1" applyBorder="1" applyAlignment="1" applyProtection="1">
      <alignment horizontal="center" vertical="center"/>
      <protection/>
    </xf>
    <xf numFmtId="0" fontId="30" fillId="24" borderId="13" xfId="0" applyFont="1" applyFill="1" applyBorder="1" applyAlignment="1" applyProtection="1">
      <alignment horizontal="left" vertical="center" wrapText="1" indent="1"/>
      <protection/>
    </xf>
    <xf numFmtId="4" fontId="30" fillId="22" borderId="30" xfId="0" applyNumberFormat="1" applyFont="1" applyFill="1" applyBorder="1" applyAlignment="1" applyProtection="1">
      <alignment horizontal="center" vertical="center"/>
      <protection locked="0"/>
    </xf>
    <xf numFmtId="49" fontId="30" fillId="24" borderId="50" xfId="0" applyNumberFormat="1" applyFont="1" applyFill="1" applyBorder="1" applyAlignment="1" applyProtection="1">
      <alignment horizontal="center" vertical="center"/>
      <protection/>
    </xf>
    <xf numFmtId="0" fontId="30" fillId="24" borderId="51" xfId="0" applyFont="1" applyFill="1" applyBorder="1" applyAlignment="1" applyProtection="1">
      <alignment horizontal="left" vertical="center" wrapText="1" indent="1"/>
      <protection/>
    </xf>
    <xf numFmtId="4" fontId="30" fillId="22" borderId="52" xfId="0" applyNumberFormat="1" applyFont="1" applyFill="1" applyBorder="1" applyAlignment="1" applyProtection="1">
      <alignment horizontal="center" vertical="center"/>
      <protection locked="0"/>
    </xf>
    <xf numFmtId="49" fontId="30" fillId="24" borderId="26" xfId="0" applyNumberFormat="1" applyFont="1" applyFill="1" applyBorder="1" applyAlignment="1" applyProtection="1">
      <alignment horizontal="center" vertical="center"/>
      <protection/>
    </xf>
    <xf numFmtId="0" fontId="30" fillId="24" borderId="31" xfId="0" applyFont="1" applyFill="1" applyBorder="1" applyAlignment="1" applyProtection="1">
      <alignment horizontal="left" vertical="center" wrapText="1" indent="1"/>
      <protection/>
    </xf>
    <xf numFmtId="4" fontId="30" fillId="22" borderId="27" xfId="0" applyNumberFormat="1" applyFont="1" applyFill="1" applyBorder="1" applyAlignment="1" applyProtection="1">
      <alignment horizontal="center" vertical="center"/>
      <protection locked="0"/>
    </xf>
    <xf numFmtId="0" fontId="30" fillId="24" borderId="36" xfId="0" applyFont="1" applyFill="1" applyBorder="1" applyAlignment="1" applyProtection="1">
      <alignment horizontal="right" vertical="top"/>
      <protection/>
    </xf>
    <xf numFmtId="0" fontId="39" fillId="25" borderId="0" xfId="0" applyFont="1" applyFill="1" applyBorder="1" applyAlignment="1" applyProtection="1">
      <alignment horizontal="center" vertical="center" wrapText="1"/>
      <protection/>
    </xf>
    <xf numFmtId="0" fontId="39" fillId="24" borderId="0" xfId="0" applyFont="1" applyFill="1" applyBorder="1" applyAlignment="1" applyProtection="1">
      <alignment horizontal="center" vertical="center" wrapText="1"/>
      <protection/>
    </xf>
    <xf numFmtId="0" fontId="51" fillId="25" borderId="0" xfId="0" applyFont="1" applyFill="1" applyBorder="1" applyAlignment="1" applyProtection="1">
      <alignment horizontal="center" wrapText="1"/>
      <protection/>
    </xf>
    <xf numFmtId="0" fontId="52" fillId="24" borderId="0" xfId="0" applyFont="1" applyFill="1" applyBorder="1" applyAlignment="1" applyProtection="1">
      <alignment horizontal="center" vertical="center" wrapText="1"/>
      <protection/>
    </xf>
    <xf numFmtId="49" fontId="30" fillId="24" borderId="15" xfId="0" applyNumberFormat="1" applyFont="1" applyFill="1" applyBorder="1" applyAlignment="1" applyProtection="1">
      <alignment horizontal="center" vertical="center"/>
      <protection/>
    </xf>
    <xf numFmtId="0" fontId="30" fillId="24" borderId="29" xfId="0" applyFont="1" applyFill="1" applyBorder="1" applyAlignment="1" applyProtection="1">
      <alignment vertical="center"/>
      <protection/>
    </xf>
    <xf numFmtId="49" fontId="30" fillId="22" borderId="53" xfId="0" applyNumberFormat="1" applyFont="1" applyFill="1" applyBorder="1" applyAlignment="1" applyProtection="1">
      <alignment horizontal="left" vertical="center" wrapText="1" shrinkToFit="1"/>
      <protection locked="0"/>
    </xf>
    <xf numFmtId="49" fontId="30" fillId="0" borderId="24" xfId="0" applyNumberFormat="1" applyFont="1" applyFill="1" applyBorder="1" applyAlignment="1" applyProtection="1">
      <alignment horizontal="center" vertical="center" shrinkToFit="1"/>
      <protection/>
    </xf>
    <xf numFmtId="49" fontId="30" fillId="22" borderId="36" xfId="0" applyNumberFormat="1" applyFont="1" applyFill="1" applyBorder="1" applyAlignment="1" applyProtection="1">
      <alignment horizontal="center" vertical="center"/>
      <protection locked="0"/>
    </xf>
    <xf numFmtId="49" fontId="30" fillId="22" borderId="13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33" xfId="0" applyNumberFormat="1" applyFont="1" applyFill="1" applyBorder="1" applyAlignment="1" applyProtection="1">
      <alignment horizontal="center" vertical="center"/>
      <protection/>
    </xf>
    <xf numFmtId="0" fontId="50" fillId="24" borderId="14" xfId="367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49" fontId="30" fillId="22" borderId="43" xfId="0" applyNumberFormat="1" applyFont="1" applyFill="1" applyBorder="1" applyAlignment="1" applyProtection="1">
      <alignment horizontal="left" vertical="center" wrapText="1" shrinkToFit="1"/>
      <protection locked="0"/>
    </xf>
    <xf numFmtId="49" fontId="30" fillId="0" borderId="30" xfId="0" applyNumberFormat="1" applyFont="1" applyFill="1" applyBorder="1" applyAlignment="1" applyProtection="1">
      <alignment horizontal="center" vertical="center" wrapText="1" shrinkToFit="1"/>
      <protection/>
    </xf>
    <xf numFmtId="49" fontId="30" fillId="22" borderId="54" xfId="0" applyNumberFormat="1" applyFont="1" applyFill="1" applyBorder="1" applyAlignment="1" applyProtection="1">
      <alignment horizontal="center" vertical="center"/>
      <protection locked="0"/>
    </xf>
    <xf numFmtId="49" fontId="30" fillId="0" borderId="13" xfId="0" applyNumberFormat="1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left" vertical="center" wrapText="1" indent="2"/>
      <protection/>
    </xf>
    <xf numFmtId="49" fontId="30" fillId="22" borderId="43" xfId="0" applyNumberFormat="1" applyFont="1" applyFill="1" applyBorder="1" applyAlignment="1" applyProtection="1">
      <alignment horizontal="center" vertical="center"/>
      <protection locked="0"/>
    </xf>
    <xf numFmtId="49" fontId="30" fillId="0" borderId="30" xfId="0" applyNumberFormat="1" applyFont="1" applyFill="1" applyBorder="1" applyAlignment="1" applyProtection="1">
      <alignment horizontal="center" vertical="center"/>
      <protection/>
    </xf>
    <xf numFmtId="2" fontId="30" fillId="22" borderId="43" xfId="0" applyNumberFormat="1" applyFont="1" applyFill="1" applyBorder="1" applyAlignment="1" applyProtection="1">
      <alignment horizontal="center" vertical="center"/>
      <protection locked="0"/>
    </xf>
    <xf numFmtId="2" fontId="30" fillId="0" borderId="30" xfId="0" applyNumberFormat="1" applyFont="1" applyFill="1" applyBorder="1" applyAlignment="1" applyProtection="1">
      <alignment horizontal="center" vertical="center"/>
      <protection/>
    </xf>
    <xf numFmtId="2" fontId="30" fillId="22" borderId="54" xfId="0" applyNumberFormat="1" applyFont="1" applyFill="1" applyBorder="1" applyAlignment="1" applyProtection="1">
      <alignment horizontal="center" vertical="center"/>
      <protection locked="0"/>
    </xf>
    <xf numFmtId="2" fontId="30" fillId="0" borderId="13" xfId="0" applyNumberFormat="1" applyFont="1" applyFill="1" applyBorder="1" applyAlignment="1" applyProtection="1">
      <alignment horizontal="center" vertical="center"/>
      <protection/>
    </xf>
    <xf numFmtId="2" fontId="30" fillId="0" borderId="33" xfId="0" applyNumberFormat="1" applyFont="1" applyFill="1" applyBorder="1" applyAlignment="1" applyProtection="1">
      <alignment horizontal="center" vertical="center"/>
      <protection/>
    </xf>
    <xf numFmtId="49" fontId="39" fillId="26" borderId="43" xfId="0" applyNumberFormat="1" applyFont="1" applyFill="1" applyBorder="1" applyAlignment="1" applyProtection="1">
      <alignment horizontal="center" vertical="center"/>
      <protection locked="0"/>
    </xf>
    <xf numFmtId="49" fontId="39" fillId="0" borderId="30" xfId="0" applyNumberFormat="1" applyFont="1" applyFill="1" applyBorder="1" applyAlignment="1" applyProtection="1">
      <alignment horizontal="center" vertical="center"/>
      <protection/>
    </xf>
    <xf numFmtId="49" fontId="39" fillId="22" borderId="54" xfId="0" applyNumberFormat="1" applyFont="1" applyFill="1" applyBorder="1" applyAlignment="1" applyProtection="1">
      <alignment horizontal="center" vertical="center"/>
      <protection locked="0"/>
    </xf>
    <xf numFmtId="0" fontId="30" fillId="24" borderId="13" xfId="0" applyFont="1" applyFill="1" applyBorder="1" applyAlignment="1" applyProtection="1">
      <alignment vertical="center" wrapText="1"/>
      <protection/>
    </xf>
    <xf numFmtId="4" fontId="30" fillId="4" borderId="43" xfId="0" applyNumberFormat="1" applyFont="1" applyFill="1" applyBorder="1" applyAlignment="1" applyProtection="1">
      <alignment horizontal="center" vertical="center"/>
      <protection/>
    </xf>
    <xf numFmtId="4" fontId="30" fillId="22" borderId="54" xfId="0" applyNumberFormat="1" applyFont="1" applyFill="1" applyBorder="1" applyAlignment="1" applyProtection="1">
      <alignment horizontal="center" vertical="center"/>
      <protection locked="0"/>
    </xf>
    <xf numFmtId="4" fontId="30" fillId="4" borderId="13" xfId="0" applyNumberFormat="1" applyFont="1" applyFill="1" applyBorder="1" applyAlignment="1" applyProtection="1">
      <alignment horizontal="center" vertical="center"/>
      <protection/>
    </xf>
    <xf numFmtId="4" fontId="30" fillId="0" borderId="33" xfId="0" applyNumberFormat="1" applyFont="1" applyFill="1" applyBorder="1" applyAlignment="1" applyProtection="1">
      <alignment horizontal="center" vertical="center"/>
      <protection/>
    </xf>
    <xf numFmtId="4" fontId="30" fillId="22" borderId="13" xfId="0" applyNumberFormat="1" applyFont="1" applyFill="1" applyBorder="1" applyAlignment="1" applyProtection="1">
      <alignment horizontal="center" vertical="center"/>
      <protection locked="0"/>
    </xf>
    <xf numFmtId="0" fontId="30" fillId="26" borderId="51" xfId="0" applyFont="1" applyFill="1" applyBorder="1" applyAlignment="1" applyProtection="1">
      <alignment horizontal="left" vertical="center" wrapText="1" indent="1"/>
      <protection locked="0"/>
    </xf>
    <xf numFmtId="4" fontId="30" fillId="4" borderId="16" xfId="0" applyNumberFormat="1" applyFont="1" applyFill="1" applyBorder="1" applyAlignment="1" applyProtection="1">
      <alignment horizontal="center" vertical="center"/>
      <protection/>
    </xf>
    <xf numFmtId="49" fontId="53" fillId="27" borderId="55" xfId="487" applyNumberFormat="1" applyFont="1" applyFill="1" applyBorder="1" applyProtection="1">
      <alignment/>
      <protection/>
    </xf>
    <xf numFmtId="0" fontId="50" fillId="27" borderId="54" xfId="367" applyFont="1" applyFill="1" applyBorder="1" applyAlignment="1" applyProtection="1">
      <alignment vertical="center"/>
      <protection/>
    </xf>
    <xf numFmtId="0" fontId="53" fillId="27" borderId="54" xfId="487" applyFont="1" applyFill="1" applyBorder="1" applyAlignment="1" applyProtection="1">
      <alignment horizontal="center"/>
      <protection/>
    </xf>
    <xf numFmtId="0" fontId="53" fillId="27" borderId="34" xfId="487" applyFont="1" applyFill="1" applyBorder="1" applyAlignment="1" applyProtection="1">
      <alignment horizontal="center"/>
      <protection/>
    </xf>
    <xf numFmtId="0" fontId="53" fillId="27" borderId="0" xfId="487" applyFont="1" applyFill="1" applyBorder="1" applyAlignment="1" applyProtection="1">
      <alignment horizontal="center"/>
      <protection/>
    </xf>
    <xf numFmtId="0" fontId="53" fillId="27" borderId="56" xfId="487" applyFont="1" applyFill="1" applyBorder="1" applyAlignment="1" applyProtection="1">
      <alignment horizontal="center"/>
      <protection/>
    </xf>
    <xf numFmtId="0" fontId="30" fillId="0" borderId="41" xfId="0" applyFont="1" applyFill="1" applyBorder="1" applyAlignment="1" applyProtection="1">
      <alignment horizontal="left" vertical="center" wrapText="1"/>
      <protection/>
    </xf>
    <xf numFmtId="4" fontId="30" fillId="4" borderId="35" xfId="0" applyNumberFormat="1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left" vertical="center" wrapText="1"/>
      <protection/>
    </xf>
    <xf numFmtId="4" fontId="30" fillId="22" borderId="17" xfId="0" applyNumberFormat="1" applyFont="1" applyFill="1" applyBorder="1" applyAlignment="1" applyProtection="1">
      <alignment horizontal="center" vertical="center"/>
      <protection locked="0"/>
    </xf>
    <xf numFmtId="0" fontId="39" fillId="24" borderId="51" xfId="0" applyFont="1" applyFill="1" applyBorder="1" applyAlignment="1" applyProtection="1">
      <alignment horizontal="left" vertical="center" wrapText="1"/>
      <protection/>
    </xf>
    <xf numFmtId="0" fontId="30" fillId="24" borderId="51" xfId="0" applyFont="1" applyFill="1" applyBorder="1" applyAlignment="1" applyProtection="1">
      <alignment horizontal="left" vertical="center" wrapText="1"/>
      <protection/>
    </xf>
    <xf numFmtId="0" fontId="30" fillId="24" borderId="31" xfId="0" applyFont="1" applyFill="1" applyBorder="1" applyAlignment="1" applyProtection="1">
      <alignment horizontal="left" vertical="center" wrapText="1"/>
      <protection/>
    </xf>
    <xf numFmtId="4" fontId="30" fillId="4" borderId="46" xfId="0" applyNumberFormat="1" applyFont="1" applyFill="1" applyBorder="1" applyAlignment="1" applyProtection="1">
      <alignment horizontal="center" vertical="center"/>
      <protection/>
    </xf>
    <xf numFmtId="0" fontId="50" fillId="24" borderId="36" xfId="367" applyFont="1" applyFill="1" applyBorder="1" applyAlignment="1" applyProtection="1">
      <alignment horizontal="center" vertical="center"/>
      <protection/>
    </xf>
    <xf numFmtId="0" fontId="30" fillId="24" borderId="40" xfId="0" applyFont="1" applyFill="1" applyBorder="1" applyAlignment="1" applyProtection="1">
      <alignment horizontal="center" vertical="center"/>
      <protection/>
    </xf>
    <xf numFmtId="3" fontId="30" fillId="22" borderId="42" xfId="0" applyNumberFormat="1" applyFont="1" applyFill="1" applyBorder="1" applyAlignment="1" applyProtection="1">
      <alignment horizontal="center" vertical="center"/>
      <protection locked="0"/>
    </xf>
    <xf numFmtId="0" fontId="30" fillId="24" borderId="49" xfId="0" applyFont="1" applyFill="1" applyBorder="1" applyAlignment="1" applyProtection="1">
      <alignment horizontal="center" vertical="center"/>
      <protection/>
    </xf>
    <xf numFmtId="3" fontId="30" fillId="22" borderId="30" xfId="0" applyNumberFormat="1" applyFont="1" applyFill="1" applyBorder="1" applyAlignment="1" applyProtection="1">
      <alignment horizontal="center" vertical="center"/>
      <protection locked="0"/>
    </xf>
    <xf numFmtId="4" fontId="30" fillId="4" borderId="30" xfId="0" applyNumberFormat="1" applyFont="1" applyFill="1" applyBorder="1" applyAlignment="1" applyProtection="1">
      <alignment horizontal="center" vertical="center"/>
      <protection/>
    </xf>
    <xf numFmtId="0" fontId="48" fillId="24" borderId="19" xfId="0" applyFont="1" applyFill="1" applyBorder="1" applyAlignment="1" applyProtection="1">
      <alignment horizontal="right" vertical="top"/>
      <protection/>
    </xf>
    <xf numFmtId="0" fontId="30" fillId="24" borderId="55" xfId="0" applyFont="1" applyFill="1" applyBorder="1" applyAlignment="1" applyProtection="1">
      <alignment horizontal="center" vertical="center"/>
      <protection/>
    </xf>
    <xf numFmtId="0" fontId="30" fillId="24" borderId="54" xfId="0" applyFont="1" applyFill="1" applyBorder="1" applyAlignment="1" applyProtection="1">
      <alignment vertical="center" wrapText="1"/>
      <protection/>
    </xf>
    <xf numFmtId="4" fontId="30" fillId="24" borderId="34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right" vertical="top"/>
      <protection/>
    </xf>
    <xf numFmtId="0" fontId="30" fillId="27" borderId="55" xfId="0" applyFont="1" applyFill="1" applyBorder="1" applyAlignment="1" applyProtection="1">
      <alignment horizontal="center" vertical="center"/>
      <protection/>
    </xf>
    <xf numFmtId="0" fontId="50" fillId="27" borderId="54" xfId="367" applyFont="1" applyFill="1" applyBorder="1" applyAlignment="1">
      <alignment horizontal="left" vertical="center" indent="1"/>
    </xf>
    <xf numFmtId="4" fontId="30" fillId="27" borderId="34" xfId="0" applyNumberFormat="1" applyFont="1" applyFill="1" applyBorder="1" applyAlignment="1" applyProtection="1">
      <alignment horizontal="center" vertical="center"/>
      <protection locked="0"/>
    </xf>
    <xf numFmtId="0" fontId="30" fillId="24" borderId="44" xfId="0" applyFont="1" applyFill="1" applyBorder="1" applyAlignment="1" applyProtection="1">
      <alignment horizontal="center" vertical="center"/>
      <protection/>
    </xf>
    <xf numFmtId="0" fontId="30" fillId="24" borderId="47" xfId="0" applyFont="1" applyFill="1" applyBorder="1" applyAlignment="1" applyProtection="1">
      <alignment vertical="center" wrapText="1"/>
      <protection/>
    </xf>
    <xf numFmtId="3" fontId="30" fillId="22" borderId="48" xfId="0" applyNumberFormat="1" applyFont="1" applyFill="1" applyBorder="1" applyAlignment="1" applyProtection="1">
      <alignment horizontal="center" vertical="center"/>
      <protection locked="0"/>
    </xf>
    <xf numFmtId="0" fontId="50" fillId="24" borderId="0" xfId="367" applyFont="1" applyFill="1" applyAlignment="1" applyProtection="1">
      <alignment/>
      <protection/>
    </xf>
    <xf numFmtId="0" fontId="39" fillId="25" borderId="14" xfId="0" applyFont="1" applyFill="1" applyBorder="1" applyAlignment="1" applyProtection="1">
      <alignment horizontal="center" wrapText="1"/>
      <protection/>
    </xf>
    <xf numFmtId="0" fontId="30" fillId="24" borderId="53" xfId="0" applyFont="1" applyFill="1" applyBorder="1" applyAlignment="1" applyProtection="1">
      <alignment horizontal="left" vertical="center" wrapText="1"/>
      <protection/>
    </xf>
    <xf numFmtId="0" fontId="30" fillId="24" borderId="53" xfId="0" applyFont="1" applyFill="1" applyBorder="1" applyAlignment="1" applyProtection="1">
      <alignment horizontal="center" vertical="center" wrapText="1"/>
      <protection/>
    </xf>
    <xf numFmtId="0" fontId="30" fillId="26" borderId="24" xfId="486" applyFont="1" applyFill="1" applyBorder="1" applyAlignment="1" applyProtection="1">
      <alignment horizontal="center" vertical="center" wrapText="1"/>
      <protection locked="0"/>
    </xf>
    <xf numFmtId="0" fontId="30" fillId="25" borderId="14" xfId="486" applyFont="1" applyFill="1" applyBorder="1" applyAlignment="1" applyProtection="1">
      <alignment vertical="center" wrapText="1"/>
      <protection/>
    </xf>
    <xf numFmtId="0" fontId="30" fillId="24" borderId="43" xfId="0" applyFont="1" applyFill="1" applyBorder="1" applyAlignment="1" applyProtection="1">
      <alignment horizontal="left" vertical="center" wrapText="1"/>
      <protection/>
    </xf>
    <xf numFmtId="0" fontId="30" fillId="24" borderId="43" xfId="0" applyFont="1" applyFill="1" applyBorder="1" applyAlignment="1" applyProtection="1">
      <alignment horizontal="center" vertical="center" wrapText="1"/>
      <protection/>
    </xf>
    <xf numFmtId="0" fontId="30" fillId="25" borderId="14" xfId="0" applyFont="1" applyFill="1" applyBorder="1" applyAlignment="1" applyProtection="1">
      <alignment/>
      <protection/>
    </xf>
    <xf numFmtId="0" fontId="30" fillId="24" borderId="43" xfId="0" applyFont="1" applyFill="1" applyBorder="1" applyAlignment="1" applyProtection="1">
      <alignment horizontal="left" vertical="center" wrapText="1" indent="1"/>
      <protection/>
    </xf>
    <xf numFmtId="0" fontId="30" fillId="24" borderId="43" xfId="0" applyFont="1" applyFill="1" applyBorder="1" applyAlignment="1" applyProtection="1">
      <alignment horizontal="left" vertical="center" wrapText="1" indent="2"/>
      <protection/>
    </xf>
    <xf numFmtId="0" fontId="30" fillId="0" borderId="43" xfId="0" applyFont="1" applyFill="1" applyBorder="1" applyAlignment="1" applyProtection="1">
      <alignment horizontal="center" vertical="center" wrapText="1"/>
      <protection/>
    </xf>
    <xf numFmtId="194" fontId="30" fillId="22" borderId="30" xfId="0" applyNumberFormat="1" applyFont="1" applyFill="1" applyBorder="1" applyAlignment="1" applyProtection="1">
      <alignment horizontal="center" vertical="center"/>
      <protection locked="0"/>
    </xf>
    <xf numFmtId="194" fontId="30" fillId="4" borderId="30" xfId="0" applyNumberFormat="1" applyFont="1" applyFill="1" applyBorder="1" applyAlignment="1" applyProtection="1">
      <alignment horizontal="center" vertical="center"/>
      <protection/>
    </xf>
    <xf numFmtId="0" fontId="30" fillId="24" borderId="43" xfId="0" applyFont="1" applyFill="1" applyBorder="1" applyAlignment="1" applyProtection="1">
      <alignment horizontal="left" vertical="center" wrapText="1" indent="3"/>
      <protection/>
    </xf>
    <xf numFmtId="1" fontId="30" fillId="22" borderId="30" xfId="0" applyNumberFormat="1" applyFont="1" applyFill="1" applyBorder="1" applyAlignment="1" applyProtection="1">
      <alignment horizontal="center" vertical="center"/>
      <protection locked="0"/>
    </xf>
    <xf numFmtId="0" fontId="30" fillId="24" borderId="43" xfId="0" applyFont="1" applyFill="1" applyBorder="1" applyAlignment="1" applyProtection="1">
      <alignment vertical="center" wrapText="1"/>
      <protection/>
    </xf>
    <xf numFmtId="0" fontId="30" fillId="24" borderId="16" xfId="0" applyFont="1" applyFill="1" applyBorder="1" applyAlignment="1" applyProtection="1">
      <alignment horizontal="left" vertical="center" wrapText="1" indent="2"/>
      <protection/>
    </xf>
    <xf numFmtId="0" fontId="30" fillId="24" borderId="16" xfId="0" applyFont="1" applyFill="1" applyBorder="1" applyAlignment="1" applyProtection="1">
      <alignment horizontal="center" vertical="center" wrapText="1"/>
      <protection/>
    </xf>
    <xf numFmtId="0" fontId="30" fillId="24" borderId="46" xfId="0" applyFont="1" applyFill="1" applyBorder="1" applyAlignment="1" applyProtection="1">
      <alignment vertical="center" wrapText="1"/>
      <protection/>
    </xf>
    <xf numFmtId="0" fontId="30" fillId="24" borderId="46" xfId="0" applyFont="1" applyFill="1" applyBorder="1" applyAlignment="1" applyProtection="1">
      <alignment horizontal="center" vertical="center" wrapText="1"/>
      <protection/>
    </xf>
    <xf numFmtId="0" fontId="30" fillId="22" borderId="27" xfId="0" applyNumberFormat="1" applyFont="1" applyFill="1" applyBorder="1" applyAlignment="1" applyProtection="1">
      <alignment horizontal="center" vertical="center"/>
      <protection locked="0"/>
    </xf>
    <xf numFmtId="0" fontId="30" fillId="24" borderId="35" xfId="0" applyFont="1" applyFill="1" applyBorder="1" applyAlignment="1" applyProtection="1">
      <alignment/>
      <protection/>
    </xf>
    <xf numFmtId="0" fontId="30" fillId="24" borderId="57" xfId="0" applyFont="1" applyFill="1" applyBorder="1" applyAlignment="1" applyProtection="1">
      <alignment/>
      <protection/>
    </xf>
    <xf numFmtId="0" fontId="30" fillId="24" borderId="0" xfId="0" applyFont="1" applyFill="1" applyBorder="1" applyAlignment="1" applyProtection="1">
      <alignment/>
      <protection/>
    </xf>
    <xf numFmtId="0" fontId="48" fillId="24" borderId="19" xfId="0" applyFont="1" applyFill="1" applyBorder="1" applyAlignment="1" applyProtection="1">
      <alignment/>
      <protection/>
    </xf>
    <xf numFmtId="0" fontId="52" fillId="24" borderId="15" xfId="0" applyFont="1" applyFill="1" applyBorder="1" applyAlignment="1" applyProtection="1">
      <alignment horizontal="center" vertical="center" wrapText="1"/>
      <protection/>
    </xf>
    <xf numFmtId="0" fontId="52" fillId="24" borderId="29" xfId="0" applyFont="1" applyFill="1" applyBorder="1" applyAlignment="1" applyProtection="1">
      <alignment horizontal="center" vertical="center" wrapText="1"/>
      <protection/>
    </xf>
    <xf numFmtId="0" fontId="52" fillId="24" borderId="24" xfId="0" applyFont="1" applyFill="1" applyBorder="1" applyAlignment="1" applyProtection="1">
      <alignment horizontal="center" vertical="center" wrapText="1"/>
      <protection/>
    </xf>
    <xf numFmtId="0" fontId="39" fillId="24" borderId="49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wrapText="1"/>
      <protection/>
    </xf>
    <xf numFmtId="0" fontId="30" fillId="22" borderId="42" xfId="0" applyFont="1" applyFill="1" applyBorder="1" applyAlignment="1" applyProtection="1">
      <alignment horizontal="center" vertical="center"/>
      <protection locked="0"/>
    </xf>
    <xf numFmtId="0" fontId="30" fillId="24" borderId="42" xfId="0" applyFont="1" applyFill="1" applyBorder="1" applyAlignment="1" applyProtection="1">
      <alignment horizontal="center" vertical="center"/>
      <protection locked="0"/>
    </xf>
    <xf numFmtId="49" fontId="39" fillId="24" borderId="49" xfId="0" applyNumberFormat="1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left" vertical="center" wrapText="1" indent="1"/>
      <protection/>
    </xf>
    <xf numFmtId="0" fontId="30" fillId="24" borderId="41" xfId="0" applyFont="1" applyFill="1" applyBorder="1" applyAlignment="1" applyProtection="1">
      <alignment horizontal="left" vertical="center" wrapText="1"/>
      <protection/>
    </xf>
    <xf numFmtId="0" fontId="39" fillId="27" borderId="58" xfId="0" applyFont="1" applyFill="1" applyBorder="1" applyAlignment="1" applyProtection="1">
      <alignment horizontal="center" wrapText="1"/>
      <protection/>
    </xf>
    <xf numFmtId="0" fontId="50" fillId="27" borderId="59" xfId="367" applyFont="1" applyFill="1" applyBorder="1" applyAlignment="1" applyProtection="1">
      <alignment horizontal="left" vertical="center" wrapText="1" indent="1"/>
      <protection/>
    </xf>
    <xf numFmtId="0" fontId="30" fillId="27" borderId="60" xfId="0" applyFont="1" applyFill="1" applyBorder="1" applyAlignment="1" applyProtection="1">
      <alignment wrapText="1"/>
      <protection/>
    </xf>
    <xf numFmtId="49" fontId="30" fillId="24" borderId="49" xfId="488" applyNumberFormat="1" applyFont="1" applyFill="1" applyBorder="1" applyAlignment="1" applyProtection="1">
      <alignment horizontal="center" vertical="center" wrapText="1"/>
      <protection/>
    </xf>
    <xf numFmtId="49" fontId="30" fillId="24" borderId="26" xfId="488" applyNumberFormat="1" applyFont="1" applyFill="1" applyBorder="1" applyAlignment="1" applyProtection="1">
      <alignment horizontal="center" vertical="center" wrapText="1"/>
      <protection/>
    </xf>
    <xf numFmtId="0" fontId="30" fillId="24" borderId="61" xfId="486" applyFont="1" applyFill="1" applyBorder="1" applyAlignment="1" applyProtection="1">
      <alignment horizontal="center" vertical="center" wrapText="1"/>
      <protection/>
    </xf>
    <xf numFmtId="0" fontId="30" fillId="24" borderId="62" xfId="486" applyFont="1" applyFill="1" applyBorder="1" applyAlignment="1" applyProtection="1">
      <alignment horizontal="center" vertical="center" wrapText="1"/>
      <protection/>
    </xf>
    <xf numFmtId="0" fontId="30" fillId="24" borderId="49" xfId="486" applyFont="1" applyFill="1" applyBorder="1" applyAlignment="1" applyProtection="1">
      <alignment horizontal="center" vertical="center" wrapText="1"/>
      <protection/>
    </xf>
    <xf numFmtId="0" fontId="30" fillId="24" borderId="55" xfId="486" applyFont="1" applyFill="1" applyBorder="1" applyAlignment="1" applyProtection="1">
      <alignment horizontal="center" vertical="center" wrapText="1"/>
      <protection/>
    </xf>
    <xf numFmtId="0" fontId="30" fillId="24" borderId="26" xfId="486" applyFont="1" applyFill="1" applyBorder="1" applyAlignment="1" applyProtection="1">
      <alignment horizontal="center" vertical="center" wrapText="1"/>
      <protection/>
    </xf>
    <xf numFmtId="0" fontId="30" fillId="26" borderId="21" xfId="486" applyFont="1" applyFill="1" applyBorder="1" applyAlignment="1" applyProtection="1">
      <alignment horizontal="center" vertical="center" wrapText="1"/>
      <protection locked="0"/>
    </xf>
    <xf numFmtId="0" fontId="30" fillId="26" borderId="39" xfId="486" applyFont="1" applyFill="1" applyBorder="1" applyAlignment="1" applyProtection="1">
      <alignment horizontal="center" vertical="center" wrapText="1"/>
      <protection locked="0"/>
    </xf>
    <xf numFmtId="0" fontId="39" fillId="24" borderId="17" xfId="486" applyFont="1" applyFill="1" applyBorder="1" applyAlignment="1" applyProtection="1">
      <alignment horizontal="right" vertical="center" wrapText="1"/>
      <protection/>
    </xf>
    <xf numFmtId="0" fontId="39" fillId="7" borderId="43" xfId="486" applyFont="1" applyFill="1" applyBorder="1" applyAlignment="1" applyProtection="1">
      <alignment horizontal="center" vertical="center" wrapText="1"/>
      <protection/>
    </xf>
    <xf numFmtId="0" fontId="39" fillId="7" borderId="54" xfId="486" applyFont="1" applyFill="1" applyBorder="1" applyAlignment="1" applyProtection="1">
      <alignment horizontal="center" vertical="center" wrapText="1"/>
      <protection/>
    </xf>
    <xf numFmtId="0" fontId="39" fillId="7" borderId="33" xfId="486" applyFont="1" applyFill="1" applyBorder="1" applyAlignment="1" applyProtection="1">
      <alignment horizontal="center" vertical="center" wrapText="1"/>
      <protection/>
    </xf>
    <xf numFmtId="0" fontId="39" fillId="24" borderId="15" xfId="486" applyFont="1" applyFill="1" applyBorder="1" applyAlignment="1" applyProtection="1">
      <alignment horizontal="center" vertical="center" wrapText="1"/>
      <protection/>
    </xf>
    <xf numFmtId="0" fontId="39" fillId="24" borderId="24" xfId="486" applyFont="1" applyFill="1" applyBorder="1" applyAlignment="1" applyProtection="1">
      <alignment horizontal="center" vertical="center" wrapText="1"/>
      <protection/>
    </xf>
    <xf numFmtId="0" fontId="39" fillId="4" borderId="26" xfId="486" applyFont="1" applyFill="1" applyBorder="1" applyAlignment="1" applyProtection="1">
      <alignment horizontal="center" vertical="center" wrapText="1"/>
      <protection/>
    </xf>
    <xf numFmtId="0" fontId="39" fillId="4" borderId="27" xfId="486" applyFont="1" applyFill="1" applyBorder="1" applyAlignment="1" applyProtection="1">
      <alignment horizontal="center" vertical="center" wrapText="1"/>
      <protection/>
    </xf>
    <xf numFmtId="0" fontId="30" fillId="26" borderId="21" xfId="488" applyNumberFormat="1" applyFont="1" applyFill="1" applyBorder="1" applyAlignment="1" applyProtection="1">
      <alignment horizontal="center" vertical="center" wrapText="1"/>
      <protection locked="0"/>
    </xf>
    <xf numFmtId="0" fontId="30" fillId="26" borderId="39" xfId="488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488" applyNumberFormat="1" applyFont="1" applyFill="1" applyBorder="1" applyAlignment="1" applyProtection="1">
      <alignment horizontal="center" vertical="center" wrapText="1"/>
      <protection/>
    </xf>
    <xf numFmtId="0" fontId="30" fillId="24" borderId="39" xfId="488" applyNumberFormat="1" applyFont="1" applyFill="1" applyBorder="1" applyAlignment="1" applyProtection="1">
      <alignment horizontal="center" vertical="center" wrapText="1"/>
      <protection/>
    </xf>
    <xf numFmtId="0" fontId="39" fillId="7" borderId="43" xfId="0" applyFont="1" applyFill="1" applyBorder="1" applyAlignment="1" applyProtection="1">
      <alignment horizontal="center" vertical="center" wrapText="1"/>
      <protection/>
    </xf>
    <xf numFmtId="0" fontId="39" fillId="7" borderId="54" xfId="0" applyFont="1" applyFill="1" applyBorder="1" applyAlignment="1" applyProtection="1">
      <alignment horizontal="center" vertical="center" wrapText="1"/>
      <protection/>
    </xf>
    <xf numFmtId="0" fontId="39" fillId="7" borderId="33" xfId="0" applyFont="1" applyFill="1" applyBorder="1" applyAlignment="1" applyProtection="1">
      <alignment horizontal="center" vertical="center" wrapText="1"/>
      <protection/>
    </xf>
    <xf numFmtId="0" fontId="54" fillId="24" borderId="0" xfId="0" applyFont="1" applyFill="1" applyBorder="1" applyAlignment="1" applyProtection="1">
      <alignment horizontal="left" vertical="center" wrapText="1"/>
      <protection/>
    </xf>
    <xf numFmtId="0" fontId="30" fillId="24" borderId="0" xfId="0" applyFont="1" applyFill="1" applyBorder="1" applyAlignment="1" applyProtection="1">
      <alignment horizontal="left" vertical="center" wrapText="1"/>
      <protection/>
    </xf>
    <xf numFmtId="0" fontId="39" fillId="7" borderId="43" xfId="0" applyFont="1" applyFill="1" applyBorder="1" applyAlignment="1" applyProtection="1">
      <alignment horizontal="center" vertical="center"/>
      <protection/>
    </xf>
    <xf numFmtId="0" fontId="39" fillId="7" borderId="54" xfId="0" applyFont="1" applyFill="1" applyBorder="1" applyAlignment="1" applyProtection="1">
      <alignment horizontal="center" vertical="center"/>
      <protection/>
    </xf>
    <xf numFmtId="0" fontId="39" fillId="7" borderId="33" xfId="0" applyFont="1" applyFill="1" applyBorder="1" applyAlignment="1" applyProtection="1">
      <alignment horizontal="center" vertical="center"/>
      <protection/>
    </xf>
    <xf numFmtId="0" fontId="39" fillId="20" borderId="23" xfId="0" applyFont="1" applyFill="1" applyBorder="1" applyAlignment="1" applyProtection="1">
      <alignment horizontal="center" vertical="center" wrapText="1"/>
      <protection/>
    </xf>
    <xf numFmtId="0" fontId="39" fillId="20" borderId="63" xfId="0" applyFont="1" applyFill="1" applyBorder="1" applyAlignment="1" applyProtection="1">
      <alignment horizontal="center" vertical="center" wrapText="1"/>
      <protection/>
    </xf>
    <xf numFmtId="0" fontId="39" fillId="20" borderId="39" xfId="0" applyFont="1" applyFill="1" applyBorder="1" applyAlignment="1" applyProtection="1">
      <alignment horizontal="center" vertical="center" wrapText="1"/>
      <protection/>
    </xf>
  </cellXfs>
  <cellStyles count="5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ДАТА" xfId="368"/>
    <cellStyle name="Currency" xfId="369"/>
    <cellStyle name="Currency [0]" xfId="370"/>
    <cellStyle name="Заголовок" xfId="371"/>
    <cellStyle name="Заголовок 1" xfId="372"/>
    <cellStyle name="Заголовок 1 2" xfId="373"/>
    <cellStyle name="Заголовок 1 3" xfId="374"/>
    <cellStyle name="Заголовок 1 4" xfId="375"/>
    <cellStyle name="Заголовок 1 5" xfId="376"/>
    <cellStyle name="Заголовок 1 6" xfId="377"/>
    <cellStyle name="Заголовок 1 7" xfId="378"/>
    <cellStyle name="Заголовок 1 8" xfId="379"/>
    <cellStyle name="Заголовок 1 9" xfId="380"/>
    <cellStyle name="Заголовок 1_JKH.OPEN.INFO.GVS(v3.0)" xfId="381"/>
    <cellStyle name="Заголовок 2" xfId="382"/>
    <cellStyle name="Заголовок 2 2" xfId="383"/>
    <cellStyle name="Заголовок 2 3" xfId="384"/>
    <cellStyle name="Заголовок 2 4" xfId="385"/>
    <cellStyle name="Заголовок 2 5" xfId="386"/>
    <cellStyle name="Заголовок 2 6" xfId="387"/>
    <cellStyle name="Заголовок 2 7" xfId="388"/>
    <cellStyle name="Заголовок 2 8" xfId="389"/>
    <cellStyle name="Заголовок 2 9" xfId="390"/>
    <cellStyle name="Заголовок 2_JKH.OPEN.INFO.GVS(v3.0)" xfId="391"/>
    <cellStyle name="Заголовок 3" xfId="392"/>
    <cellStyle name="Заголовок 3 2" xfId="393"/>
    <cellStyle name="Заголовок 3 3" xfId="394"/>
    <cellStyle name="Заголовок 3 4" xfId="395"/>
    <cellStyle name="Заголовок 3 5" xfId="396"/>
    <cellStyle name="Заголовок 3 6" xfId="397"/>
    <cellStyle name="Заголовок 3 7" xfId="398"/>
    <cellStyle name="Заголовок 3 8" xfId="399"/>
    <cellStyle name="Заголовок 3 9" xfId="400"/>
    <cellStyle name="Заголовок 3_JKH.OPEN.INFO.GVS(v3.0)" xfId="401"/>
    <cellStyle name="Заголовок 4" xfId="402"/>
    <cellStyle name="Заголовок 4 2" xfId="403"/>
    <cellStyle name="Заголовок 4 3" xfId="404"/>
    <cellStyle name="Заголовок 4 4" xfId="405"/>
    <cellStyle name="Заголовок 4 5" xfId="406"/>
    <cellStyle name="Заголовок 4 6" xfId="407"/>
    <cellStyle name="Заголовок 4 7" xfId="408"/>
    <cellStyle name="Заголовок 4 8" xfId="409"/>
    <cellStyle name="Заголовок 4 9" xfId="410"/>
    <cellStyle name="Заголовок 4_JKH.OPEN.INFO.GVS(v3.0)" xfId="411"/>
    <cellStyle name="ЗАГОЛОВОК1" xfId="412"/>
    <cellStyle name="ЗАГОЛОВОК2" xfId="413"/>
    <cellStyle name="ЗаголовокСтолбца" xfId="414"/>
    <cellStyle name="Защитный" xfId="415"/>
    <cellStyle name="Значение" xfId="416"/>
    <cellStyle name="Итог" xfId="417"/>
    <cellStyle name="Итог 2" xfId="418"/>
    <cellStyle name="Итог 3" xfId="419"/>
    <cellStyle name="Итог 4" xfId="420"/>
    <cellStyle name="Итог 5" xfId="421"/>
    <cellStyle name="Итог 6" xfId="422"/>
    <cellStyle name="Итог 7" xfId="423"/>
    <cellStyle name="Итог 8" xfId="424"/>
    <cellStyle name="Итог 9" xfId="425"/>
    <cellStyle name="Итог_JKH.OPEN.INFO.GVS(v3.0)" xfId="426"/>
    <cellStyle name="ИТОГОВЫЙ" xfId="427"/>
    <cellStyle name="Контрольная ячейка" xfId="428"/>
    <cellStyle name="Контрольная ячейка 2" xfId="429"/>
    <cellStyle name="Контрольная ячейка 3" xfId="430"/>
    <cellStyle name="Контрольная ячейка 4" xfId="431"/>
    <cellStyle name="Контрольная ячейка 5" xfId="432"/>
    <cellStyle name="Контрольная ячейка 6" xfId="433"/>
    <cellStyle name="Контрольная ячейка 7" xfId="434"/>
    <cellStyle name="Контрольная ячейка 8" xfId="435"/>
    <cellStyle name="Контрольная ячейка 9" xfId="436"/>
    <cellStyle name="Контрольная ячейка_JKH.OPEN.INFO.GVS(v3.0)" xfId="437"/>
    <cellStyle name="Мои наименования показателей" xfId="438"/>
    <cellStyle name="Мои наименования показателей 2" xfId="439"/>
    <cellStyle name="Мои наименования показателей 3" xfId="440"/>
    <cellStyle name="Мои наименования показателей 4" xfId="441"/>
    <cellStyle name="Мои наименования показателей 5" xfId="442"/>
    <cellStyle name="Мои наименования показателей 6" xfId="443"/>
    <cellStyle name="Мои наименования показателей 7" xfId="444"/>
    <cellStyle name="Мои наименования показателей 8" xfId="445"/>
    <cellStyle name="Мои наименования показателей_BALANCE.TBO.1.71" xfId="446"/>
    <cellStyle name="Мой заголовок" xfId="447"/>
    <cellStyle name="Мой заголовок листа" xfId="448"/>
    <cellStyle name="назв фил" xfId="449"/>
    <cellStyle name="Название" xfId="450"/>
    <cellStyle name="Название 2" xfId="451"/>
    <cellStyle name="Название 3" xfId="452"/>
    <cellStyle name="Название 4" xfId="453"/>
    <cellStyle name="Название 5" xfId="454"/>
    <cellStyle name="Название 6" xfId="455"/>
    <cellStyle name="Название 7" xfId="456"/>
    <cellStyle name="Название 8" xfId="457"/>
    <cellStyle name="Название 9" xfId="458"/>
    <cellStyle name="Название_JKH.OPEN.INFO.GVS(v3.0)" xfId="459"/>
    <cellStyle name="Нейтральный" xfId="460"/>
    <cellStyle name="Нейтральный 2" xfId="461"/>
    <cellStyle name="Нейтральный 3" xfId="462"/>
    <cellStyle name="Нейтральный 4" xfId="463"/>
    <cellStyle name="Нейтральный 5" xfId="464"/>
    <cellStyle name="Нейтральный 6" xfId="465"/>
    <cellStyle name="Нейтральный 7" xfId="466"/>
    <cellStyle name="Нейтральный 8" xfId="467"/>
    <cellStyle name="Нейтральный 9" xfId="468"/>
    <cellStyle name="Нейтральный_JKH.OPEN.INFO.GVS(v3.0)" xfId="469"/>
    <cellStyle name="Обычный 10" xfId="470"/>
    <cellStyle name="Обычный 2" xfId="471"/>
    <cellStyle name="Обычный 2 2" xfId="472"/>
    <cellStyle name="Обычный 2 3" xfId="473"/>
    <cellStyle name="Обычный 2 4" xfId="474"/>
    <cellStyle name="Обычный 2 5" xfId="475"/>
    <cellStyle name="Обычный 2 6" xfId="476"/>
    <cellStyle name="Обычный 2_EE.FORMA15.BS.4.78(v0.1)" xfId="477"/>
    <cellStyle name="Обычный 3" xfId="478"/>
    <cellStyle name="Обычный 4" xfId="479"/>
    <cellStyle name="Обычный 5" xfId="480"/>
    <cellStyle name="Обычный 6" xfId="481"/>
    <cellStyle name="Обычный 7" xfId="482"/>
    <cellStyle name="Обычный 8" xfId="483"/>
    <cellStyle name="Обычный 9" xfId="484"/>
    <cellStyle name="Обычный_PRIL1.ELECTR" xfId="485"/>
    <cellStyle name="Обычный_ЖКУ_проект3" xfId="486"/>
    <cellStyle name="Обычный_Котёл Сбыты" xfId="487"/>
    <cellStyle name="Обычный_форма 1 водопровод для орг" xfId="488"/>
    <cellStyle name="Followed Hyperlink" xfId="489"/>
    <cellStyle name="Плохой" xfId="490"/>
    <cellStyle name="Плохой 2" xfId="491"/>
    <cellStyle name="Плохой 3" xfId="492"/>
    <cellStyle name="Плохой 4" xfId="493"/>
    <cellStyle name="Плохой 5" xfId="494"/>
    <cellStyle name="Плохой 6" xfId="495"/>
    <cellStyle name="Плохой 7" xfId="496"/>
    <cellStyle name="Плохой 8" xfId="497"/>
    <cellStyle name="Плохой 9" xfId="498"/>
    <cellStyle name="Плохой_JKH.OPEN.INFO.GVS(v3.0)" xfId="499"/>
    <cellStyle name="Поле ввода" xfId="500"/>
    <cellStyle name="Пояснение" xfId="501"/>
    <cellStyle name="Пояснение 2" xfId="502"/>
    <cellStyle name="Пояснение 3" xfId="503"/>
    <cellStyle name="Пояснение 4" xfId="504"/>
    <cellStyle name="Пояснение 5" xfId="505"/>
    <cellStyle name="Пояснение 6" xfId="506"/>
    <cellStyle name="Пояснение 7" xfId="507"/>
    <cellStyle name="Пояснение 8" xfId="508"/>
    <cellStyle name="Пояснение 9" xfId="509"/>
    <cellStyle name="Пояснение_JKH.OPEN.INFO.GVS(v3.0)" xfId="510"/>
    <cellStyle name="Примечание" xfId="511"/>
    <cellStyle name="Примечание 10" xfId="512"/>
    <cellStyle name="Примечание 11" xfId="513"/>
    <cellStyle name="Примечание 12" xfId="514"/>
    <cellStyle name="Примечание 2" xfId="515"/>
    <cellStyle name="Примечание 2 2" xfId="516"/>
    <cellStyle name="Примечание 2 3" xfId="517"/>
    <cellStyle name="Примечание 2 4" xfId="518"/>
    <cellStyle name="Примечание 2 5" xfId="519"/>
    <cellStyle name="Примечание 2 6" xfId="520"/>
    <cellStyle name="Примечание 3" xfId="521"/>
    <cellStyle name="Примечание 4" xfId="522"/>
    <cellStyle name="Примечание 5" xfId="523"/>
    <cellStyle name="Примечание 6" xfId="524"/>
    <cellStyle name="Примечание 7" xfId="525"/>
    <cellStyle name="Примечание 8" xfId="526"/>
    <cellStyle name="Примечание 9" xfId="527"/>
    <cellStyle name="Percent" xfId="528"/>
    <cellStyle name="Процентный 2" xfId="529"/>
    <cellStyle name="Процентный 3" xfId="530"/>
    <cellStyle name="Процентный 4" xfId="531"/>
    <cellStyle name="Связанная ячейка" xfId="532"/>
    <cellStyle name="Связанная ячейка 2" xfId="533"/>
    <cellStyle name="Связанная ячейка 3" xfId="534"/>
    <cellStyle name="Связанная ячейка 4" xfId="535"/>
    <cellStyle name="Связанная ячейка 5" xfId="536"/>
    <cellStyle name="Связанная ячейка 6" xfId="537"/>
    <cellStyle name="Связанная ячейка 7" xfId="538"/>
    <cellStyle name="Связанная ячейка 8" xfId="539"/>
    <cellStyle name="Связанная ячейка 9" xfId="540"/>
    <cellStyle name="Связанная ячейка_JKH.OPEN.INFO.GVS(v3.0)" xfId="541"/>
    <cellStyle name="Стиль 1" xfId="542"/>
    <cellStyle name="ТЕКСТ" xfId="543"/>
    <cellStyle name="Текст предупреждения" xfId="544"/>
    <cellStyle name="Текст предупреждения 2" xfId="545"/>
    <cellStyle name="Текст предупреждения 3" xfId="546"/>
    <cellStyle name="Текст предупреждения 4" xfId="547"/>
    <cellStyle name="Текст предупреждения 5" xfId="548"/>
    <cellStyle name="Текст предупреждения 6" xfId="549"/>
    <cellStyle name="Текст предупреждения 7" xfId="550"/>
    <cellStyle name="Текст предупреждения 8" xfId="551"/>
    <cellStyle name="Текст предупреждения 9" xfId="552"/>
    <cellStyle name="Текст предупреждения_JKH.OPEN.INFO.GVS(v3.0)" xfId="553"/>
    <cellStyle name="Текстовый" xfId="554"/>
    <cellStyle name="Тысячи [0]_3Com" xfId="555"/>
    <cellStyle name="Тысячи_3Com" xfId="556"/>
    <cellStyle name="ФИКСИРОВАННЫЙ" xfId="557"/>
    <cellStyle name="Comma" xfId="558"/>
    <cellStyle name="Comma [0]" xfId="559"/>
    <cellStyle name="Финансовый 2" xfId="560"/>
    <cellStyle name="Формула" xfId="561"/>
    <cellStyle name="ФормулаВБ" xfId="562"/>
    <cellStyle name="ФормулаНаКонтроль" xfId="563"/>
    <cellStyle name="Хороший" xfId="564"/>
    <cellStyle name="Хороший 2" xfId="565"/>
    <cellStyle name="Хороший 3" xfId="566"/>
    <cellStyle name="Хороший 4" xfId="567"/>
    <cellStyle name="Хороший 5" xfId="568"/>
    <cellStyle name="Хороший 6" xfId="569"/>
    <cellStyle name="Хороший 7" xfId="570"/>
    <cellStyle name="Хороший 8" xfId="571"/>
    <cellStyle name="Хороший 9" xfId="572"/>
    <cellStyle name="Хороший_JKH.OPEN.INFO.GVS(v3.0)" xfId="573"/>
    <cellStyle name="Џђћ–…ќ’ќ›‰" xfId="5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3;&#1103;%20&#1089;&#1072;&#1081;&#1090;&#1072;\&#1076;&#1086;&#1073;&#1072;&#1074;&#1083;&#1077;&#1085;&#1080;&#1077;%2020.12.2010\&#1057;&#1090;&#1072;&#1085;&#1076;&#1072;&#1088;&#1090;&#1099;%20&#1088;&#1072;&#1089;&#1082;&#1088;&#1099;&#1090;&#1080;&#1103;%20&#1074;&#1086;&#1076;&#1072;%20&#1087;&#1083;&#1072;&#1085;%202011%20JKH.OPEN.INFO.HVS(v3.0)%20&#1040;&#1083;&#1072;&#1082;&#1072;&#1077;&#1074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A\Downloads\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и"/>
      <sheetName val="ХВС инвестиции"/>
      <sheetName val="ХВС доступ"/>
      <sheetName val="ХВС показатели"/>
      <sheetName val="Ссылки на публикации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9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16">
          <cell r="B116" t="str">
            <v>Кинельский муниципальный район</v>
          </cell>
        </row>
        <row r="117">
          <cell r="B117" t="str">
            <v>городское поселение Алексеевка</v>
          </cell>
        </row>
        <row r="118">
          <cell r="B118" t="str">
            <v>сельское поселение Алакаевка</v>
          </cell>
        </row>
        <row r="119">
          <cell r="B119" t="str">
            <v>сельское поселение Бобровка</v>
          </cell>
        </row>
        <row r="120">
          <cell r="B120" t="str">
            <v>сельское поселение Богдановка</v>
          </cell>
        </row>
        <row r="121">
          <cell r="B121" t="str">
            <v>сельское поселение Георгиевка</v>
          </cell>
        </row>
        <row r="122">
          <cell r="B122" t="str">
            <v>сельское поселение Домашка</v>
          </cell>
        </row>
        <row r="123">
          <cell r="B123" t="str">
            <v>сельское поселение Кинельский</v>
          </cell>
        </row>
        <row r="124">
          <cell r="B124" t="str">
            <v>сельское поселение Комсомольский</v>
          </cell>
        </row>
        <row r="125">
          <cell r="B125" t="str">
            <v>сельское поселение Красносамарское</v>
          </cell>
        </row>
        <row r="126">
          <cell r="B126" t="str">
            <v>сельское поселение Малая Малышевка</v>
          </cell>
        </row>
        <row r="127">
          <cell r="B127" t="str">
            <v>сельское поселение Новый Сарбай</v>
          </cell>
        </row>
        <row r="128">
          <cell r="B128" t="str">
            <v>сельское поселение Сколково</v>
          </cell>
        </row>
        <row r="129">
          <cell r="B129" t="str">
            <v>сельское поселение Чубовка</v>
          </cell>
        </row>
      </sheetData>
      <sheetData sheetId="10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workbookViewId="0" topLeftCell="C4">
      <selection activeCell="L33" sqref="L33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67" customWidth="1"/>
    <col min="8" max="8" width="32.75390625" style="10" customWidth="1"/>
    <col min="9" max="9" width="2.75390625" style="66" customWidth="1"/>
    <col min="10" max="10" width="2.75390625" style="10" customWidth="1"/>
    <col min="11" max="16384" width="9.125" style="10" customWidth="1"/>
  </cols>
  <sheetData>
    <row r="1" spans="1:9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2011</v>
      </c>
      <c r="C1" s="3" t="str">
        <f>org&amp;"_INN:"&amp;inn&amp;"_KPP:"&amp;kpp</f>
        <v>ООО "Алакаевское ЖКХ"_INN:6350010983_KPP:635001001</v>
      </c>
      <c r="G1" s="4"/>
      <c r="I1" s="5"/>
    </row>
    <row r="2" spans="1:9" s="3" customFormat="1" ht="11.25" customHeight="1">
      <c r="A2" s="1" t="str">
        <f>IF(org="","Не определено",org)</f>
        <v>ООО "Алакаевское ЖКХ"</v>
      </c>
      <c r="B2" s="2" t="str">
        <f>IF(inn="","Не определено",inn)</f>
        <v>6350010983</v>
      </c>
      <c r="G2" s="4"/>
      <c r="I2" s="5"/>
    </row>
    <row r="3" spans="1:9" ht="12.75" customHeight="1">
      <c r="A3" s="1" t="str">
        <f>IF(mo="","Не определено",mo)</f>
        <v>сельское поселение Алакаевка</v>
      </c>
      <c r="B3" s="2" t="str">
        <f>IF(oktmo="","Не определено",oktmo)</f>
        <v>36618404</v>
      </c>
      <c r="D3" s="6"/>
      <c r="E3" s="7"/>
      <c r="F3" s="8"/>
      <c r="G3" s="293" t="e">
        <f>version</f>
        <v>#REF!</v>
      </c>
      <c r="H3" s="293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294" t="s">
        <v>0</v>
      </c>
      <c r="F4" s="295"/>
      <c r="G4" s="296"/>
      <c r="H4" s="12"/>
      <c r="I4" s="13"/>
    </row>
    <row r="5" spans="4:9" ht="12" thickBot="1">
      <c r="D5" s="11"/>
      <c r="E5" s="12"/>
      <c r="F5" s="12"/>
      <c r="G5" s="14"/>
      <c r="H5" s="12"/>
      <c r="I5" s="13"/>
    </row>
    <row r="6" spans="4:9" ht="16.5" customHeight="1">
      <c r="D6" s="11"/>
      <c r="E6" s="297" t="s">
        <v>1</v>
      </c>
      <c r="F6" s="298"/>
      <c r="G6" s="15"/>
      <c r="H6" s="12"/>
      <c r="I6" s="13"/>
    </row>
    <row r="7" spans="1:9" ht="24.75" customHeight="1" thickBot="1">
      <c r="A7" s="16"/>
      <c r="D7" s="11"/>
      <c r="E7" s="299" t="s">
        <v>2</v>
      </c>
      <c r="F7" s="300"/>
      <c r="G7" s="14"/>
      <c r="H7" s="12"/>
      <c r="I7" s="13"/>
    </row>
    <row r="8" spans="1:9" ht="12" customHeight="1" thickBot="1">
      <c r="A8" s="16"/>
      <c r="D8" s="17"/>
      <c r="E8" s="18"/>
      <c r="F8" s="19"/>
      <c r="G8" s="20"/>
      <c r="H8" s="19"/>
      <c r="I8" s="13"/>
    </row>
    <row r="9" spans="4:9" ht="30" customHeight="1" thickBot="1">
      <c r="D9" s="17"/>
      <c r="E9" s="21" t="s">
        <v>3</v>
      </c>
      <c r="F9" s="22" t="s">
        <v>4</v>
      </c>
      <c r="G9" s="23" t="s">
        <v>5</v>
      </c>
      <c r="H9" s="24"/>
      <c r="I9" s="13"/>
    </row>
    <row r="10" spans="4:9" ht="12" customHeight="1" thickBot="1">
      <c r="D10" s="17"/>
      <c r="E10" s="25"/>
      <c r="F10" s="12"/>
      <c r="G10" s="26"/>
      <c r="H10" s="27"/>
      <c r="I10" s="13"/>
    </row>
    <row r="11" spans="1:9" ht="37.5" customHeight="1" thickBot="1">
      <c r="A11" s="1" t="s">
        <v>6</v>
      </c>
      <c r="B11" s="2" t="s">
        <v>7</v>
      </c>
      <c r="D11" s="17"/>
      <c r="E11" s="21" t="s">
        <v>8</v>
      </c>
      <c r="F11" s="28" t="s">
        <v>9</v>
      </c>
      <c r="G11" s="23" t="s">
        <v>10</v>
      </c>
      <c r="H11" s="24" t="s">
        <v>11</v>
      </c>
      <c r="I11" s="13"/>
    </row>
    <row r="12" spans="1:9" ht="12" customHeight="1" thickBot="1">
      <c r="A12" s="1">
        <v>214</v>
      </c>
      <c r="D12" s="17"/>
      <c r="E12" s="25"/>
      <c r="F12" s="26"/>
      <c r="G12" s="26"/>
      <c r="H12" s="27"/>
      <c r="I12" s="13"/>
    </row>
    <row r="13" spans="4:10" ht="32.25" customHeight="1" thickBot="1">
      <c r="D13" s="17"/>
      <c r="E13" s="29" t="s">
        <v>12</v>
      </c>
      <c r="F13" s="301" t="s">
        <v>13</v>
      </c>
      <c r="G13" s="302"/>
      <c r="H13" s="27"/>
      <c r="I13" s="13"/>
      <c r="J13" s="30"/>
    </row>
    <row r="14" spans="4:9" ht="15" customHeight="1" hidden="1">
      <c r="D14" s="17"/>
      <c r="E14" s="31"/>
      <c r="F14" s="32"/>
      <c r="G14" s="26"/>
      <c r="H14" s="27"/>
      <c r="I14" s="13"/>
    </row>
    <row r="15" spans="4:9" ht="24.75" customHeight="1" hidden="1" thickBot="1">
      <c r="D15" s="17"/>
      <c r="E15" s="29" t="s">
        <v>14</v>
      </c>
      <c r="F15" s="303"/>
      <c r="G15" s="304"/>
      <c r="H15" s="27" t="s">
        <v>15</v>
      </c>
      <c r="I15" s="13"/>
    </row>
    <row r="16" spans="4:9" ht="12" customHeight="1" thickBot="1">
      <c r="D16" s="17"/>
      <c r="E16" s="31"/>
      <c r="F16" s="32"/>
      <c r="G16" s="26"/>
      <c r="H16" s="27"/>
      <c r="I16" s="13"/>
    </row>
    <row r="17" spans="4:9" ht="19.5" customHeight="1">
      <c r="D17" s="17"/>
      <c r="E17" s="33" t="s">
        <v>16</v>
      </c>
      <c r="F17" s="34" t="s">
        <v>17</v>
      </c>
      <c r="G17" s="20"/>
      <c r="H17" s="35" t="s">
        <v>18</v>
      </c>
      <c r="I17" s="13"/>
    </row>
    <row r="18" spans="4:9" ht="19.5" customHeight="1" thickBot="1">
      <c r="D18" s="17"/>
      <c r="E18" s="36" t="s">
        <v>19</v>
      </c>
      <c r="F18" s="37" t="s">
        <v>20</v>
      </c>
      <c r="G18" s="38"/>
      <c r="H18" s="39"/>
      <c r="I18" s="13"/>
    </row>
    <row r="19" spans="4:9" ht="12" customHeight="1" thickBot="1">
      <c r="D19" s="17"/>
      <c r="E19" s="25"/>
      <c r="F19" s="12"/>
      <c r="G19" s="26"/>
      <c r="H19" s="27"/>
      <c r="I19" s="13"/>
    </row>
    <row r="20" spans="4:9" ht="30" customHeight="1" thickBot="1">
      <c r="D20" s="17"/>
      <c r="E20" s="21" t="s">
        <v>21</v>
      </c>
      <c r="F20" s="291" t="s">
        <v>22</v>
      </c>
      <c r="G20" s="292"/>
      <c r="H20" s="27"/>
      <c r="I20" s="13"/>
    </row>
    <row r="21" spans="4:9" ht="12" customHeight="1" thickBot="1">
      <c r="D21" s="17"/>
      <c r="E21" s="25"/>
      <c r="F21" s="12"/>
      <c r="G21" s="26"/>
      <c r="H21" s="27"/>
      <c r="I21" s="13"/>
    </row>
    <row r="22" spans="3:17" ht="39.75" customHeight="1">
      <c r="C22" s="40"/>
      <c r="D22" s="17"/>
      <c r="E22" s="41" t="s">
        <v>23</v>
      </c>
      <c r="F22" s="42" t="s">
        <v>24</v>
      </c>
      <c r="G22" s="43" t="s">
        <v>25</v>
      </c>
      <c r="H22" s="12"/>
      <c r="I22" s="13"/>
      <c r="O22" s="44"/>
      <c r="P22" s="44"/>
      <c r="Q22" s="45"/>
    </row>
    <row r="23" spans="4:9" ht="24.75" customHeight="1">
      <c r="D23" s="17"/>
      <c r="E23" s="288" t="s">
        <v>26</v>
      </c>
      <c r="F23" s="46" t="s">
        <v>27</v>
      </c>
      <c r="G23" s="47" t="s">
        <v>28</v>
      </c>
      <c r="H23" s="12" t="s">
        <v>29</v>
      </c>
      <c r="I23" s="13"/>
    </row>
    <row r="24" spans="4:9" ht="24.75" customHeight="1" thickBot="1">
      <c r="D24" s="17"/>
      <c r="E24" s="290"/>
      <c r="F24" s="48" t="s">
        <v>30</v>
      </c>
      <c r="G24" s="49" t="s">
        <v>31</v>
      </c>
      <c r="H24" s="27"/>
      <c r="I24" s="13"/>
    </row>
    <row r="25" spans="4:9" ht="12" customHeight="1" thickBot="1">
      <c r="D25" s="17"/>
      <c r="E25" s="25"/>
      <c r="F25" s="12"/>
      <c r="G25" s="26"/>
      <c r="H25" s="27"/>
      <c r="I25" s="13"/>
    </row>
    <row r="26" spans="1:9" ht="27" customHeight="1" thickBot="1">
      <c r="A26" s="50" t="s">
        <v>32</v>
      </c>
      <c r="B26" s="2" t="s">
        <v>33</v>
      </c>
      <c r="D26" s="11"/>
      <c r="E26" s="286" t="s">
        <v>33</v>
      </c>
      <c r="F26" s="287"/>
      <c r="G26" s="51" t="s">
        <v>34</v>
      </c>
      <c r="H26" s="12"/>
      <c r="I26" s="13"/>
    </row>
    <row r="27" spans="1:9" ht="27" customHeight="1">
      <c r="A27" s="50" t="s">
        <v>35</v>
      </c>
      <c r="B27" s="2" t="s">
        <v>36</v>
      </c>
      <c r="D27" s="11"/>
      <c r="E27" s="289" t="s">
        <v>36</v>
      </c>
      <c r="F27" s="76"/>
      <c r="G27" s="51" t="s">
        <v>37</v>
      </c>
      <c r="H27" s="12"/>
      <c r="I27" s="13"/>
    </row>
    <row r="28" spans="1:9" ht="21" customHeight="1">
      <c r="A28" s="50" t="s">
        <v>38</v>
      </c>
      <c r="B28" s="2" t="s">
        <v>39</v>
      </c>
      <c r="D28" s="11"/>
      <c r="E28" s="288" t="s">
        <v>40</v>
      </c>
      <c r="F28" s="52" t="s">
        <v>41</v>
      </c>
      <c r="G28" s="53" t="s">
        <v>42</v>
      </c>
      <c r="H28" s="12"/>
      <c r="I28" s="13"/>
    </row>
    <row r="29" spans="1:9" ht="21" customHeight="1">
      <c r="A29" s="50" t="s">
        <v>43</v>
      </c>
      <c r="B29" s="2" t="s">
        <v>44</v>
      </c>
      <c r="D29" s="11"/>
      <c r="E29" s="288"/>
      <c r="F29" s="52" t="s">
        <v>45</v>
      </c>
      <c r="G29" s="53" t="s">
        <v>46</v>
      </c>
      <c r="H29" s="12"/>
      <c r="I29" s="13"/>
    </row>
    <row r="30" spans="1:9" ht="21" customHeight="1">
      <c r="A30" s="50" t="s">
        <v>47</v>
      </c>
      <c r="B30" s="2" t="s">
        <v>48</v>
      </c>
      <c r="D30" s="11"/>
      <c r="E30" s="288" t="s">
        <v>49</v>
      </c>
      <c r="F30" s="52" t="s">
        <v>41</v>
      </c>
      <c r="G30" s="53" t="s">
        <v>50</v>
      </c>
      <c r="H30" s="12"/>
      <c r="I30" s="13"/>
    </row>
    <row r="31" spans="1:9" ht="21" customHeight="1">
      <c r="A31" s="50" t="s">
        <v>51</v>
      </c>
      <c r="B31" s="2" t="s">
        <v>52</v>
      </c>
      <c r="D31" s="11"/>
      <c r="E31" s="288"/>
      <c r="F31" s="52" t="s">
        <v>45</v>
      </c>
      <c r="G31" s="53" t="s">
        <v>46</v>
      </c>
      <c r="H31" s="12"/>
      <c r="I31" s="13"/>
    </row>
    <row r="32" spans="1:9" ht="21" customHeight="1">
      <c r="A32" s="50" t="s">
        <v>53</v>
      </c>
      <c r="B32" s="54" t="s">
        <v>54</v>
      </c>
      <c r="D32" s="55"/>
      <c r="E32" s="284" t="s">
        <v>55</v>
      </c>
      <c r="F32" s="56" t="s">
        <v>41</v>
      </c>
      <c r="G32" s="53" t="s">
        <v>50</v>
      </c>
      <c r="H32" s="57"/>
      <c r="I32" s="13"/>
    </row>
    <row r="33" spans="1:9" ht="21" customHeight="1">
      <c r="A33" s="50" t="s">
        <v>56</v>
      </c>
      <c r="B33" s="54" t="s">
        <v>57</v>
      </c>
      <c r="D33" s="55"/>
      <c r="E33" s="284"/>
      <c r="F33" s="56" t="s">
        <v>58</v>
      </c>
      <c r="G33" s="58" t="s">
        <v>59</v>
      </c>
      <c r="H33" s="57"/>
      <c r="I33" s="13"/>
    </row>
    <row r="34" spans="1:9" ht="21" customHeight="1">
      <c r="A34" s="50" t="s">
        <v>60</v>
      </c>
      <c r="B34" s="54" t="s">
        <v>61</v>
      </c>
      <c r="D34" s="55"/>
      <c r="E34" s="284"/>
      <c r="F34" s="56" t="s">
        <v>45</v>
      </c>
      <c r="G34" s="53" t="s">
        <v>46</v>
      </c>
      <c r="H34" s="57"/>
      <c r="I34" s="13"/>
    </row>
    <row r="35" spans="1:9" ht="21" customHeight="1" thickBot="1">
      <c r="A35" s="50" t="s">
        <v>62</v>
      </c>
      <c r="B35" s="54" t="s">
        <v>63</v>
      </c>
      <c r="D35" s="55"/>
      <c r="E35" s="285"/>
      <c r="F35" s="59" t="s">
        <v>64</v>
      </c>
      <c r="G35" s="60" t="s">
        <v>65</v>
      </c>
      <c r="H35" s="57"/>
      <c r="I35" s="13"/>
    </row>
    <row r="36" spans="4:9" ht="11.25">
      <c r="D36" s="61"/>
      <c r="E36" s="62"/>
      <c r="F36" s="62"/>
      <c r="G36" s="63"/>
      <c r="H36" s="62"/>
      <c r="I36" s="64"/>
    </row>
    <row r="42" ht="11.25">
      <c r="G42" s="65"/>
    </row>
    <row r="49" ht="11.25">
      <c r="Z49" s="30"/>
    </row>
    <row r="50" ht="11.25">
      <c r="Z50" s="30"/>
    </row>
    <row r="51" ht="11.25">
      <c r="Z51" s="30"/>
    </row>
    <row r="52" ht="11.25">
      <c r="Z52" s="30"/>
    </row>
    <row r="53" ht="11.25">
      <c r="Z53" s="30"/>
    </row>
    <row r="54" ht="11.25">
      <c r="Z54" s="30"/>
    </row>
    <row r="55" ht="11.25">
      <c r="Z55" s="30"/>
    </row>
    <row r="56" ht="11.25">
      <c r="Z56" s="30"/>
    </row>
  </sheetData>
  <sheetProtection password="FA9C" sheet="1" objects="1" scenarios="1" formatColumns="0" formatRows="0"/>
  <mergeCells count="13">
    <mergeCell ref="E23:E24"/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MO_LIST_13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workbookViewId="0" topLeftCell="J19">
      <selection activeCell="N26" sqref="N26"/>
    </sheetView>
  </sheetViews>
  <sheetFormatPr defaultColWidth="9.00390625" defaultRowHeight="12.75"/>
  <cols>
    <col min="1" max="2" width="0" style="68" hidden="1" customWidth="1"/>
    <col min="3" max="4" width="2.75390625" style="68" customWidth="1"/>
    <col min="5" max="5" width="6.875" style="69" customWidth="1"/>
    <col min="6" max="6" width="50.75390625" style="68" customWidth="1"/>
    <col min="7" max="7" width="15.75390625" style="68" customWidth="1"/>
    <col min="8" max="11" width="20.75390625" style="68" customWidth="1"/>
    <col min="12" max="13" width="40.75390625" style="68" customWidth="1"/>
    <col min="14" max="14" width="60.75390625" style="68" customWidth="1"/>
    <col min="15" max="16" width="2.75390625" style="68" customWidth="1"/>
    <col min="17" max="16384" width="9.125" style="6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70"/>
      <c r="E8" s="71"/>
      <c r="F8" s="72"/>
      <c r="G8" s="72"/>
      <c r="H8" s="72"/>
      <c r="I8" s="72"/>
      <c r="J8" s="72"/>
      <c r="K8" s="72"/>
      <c r="L8" s="72"/>
      <c r="M8" s="72"/>
      <c r="N8" s="72"/>
      <c r="O8" s="73"/>
    </row>
    <row r="9" spans="4:35" ht="12.75" customHeight="1">
      <c r="D9" s="74"/>
      <c r="E9" s="75"/>
      <c r="F9" s="77" t="s">
        <v>66</v>
      </c>
      <c r="G9" s="78"/>
      <c r="H9" s="78"/>
      <c r="I9" s="78"/>
      <c r="J9" s="78"/>
      <c r="K9" s="78"/>
      <c r="L9" s="78"/>
      <c r="M9" s="78"/>
      <c r="N9" s="79"/>
      <c r="O9" s="80"/>
      <c r="P9" s="81"/>
      <c r="Q9" s="81"/>
      <c r="R9" s="81"/>
      <c r="S9" s="81"/>
      <c r="T9" s="81"/>
      <c r="U9" s="81"/>
      <c r="V9" s="81"/>
      <c r="W9" s="81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</row>
    <row r="10" spans="3:31" ht="30.75" customHeight="1">
      <c r="C10" s="83"/>
      <c r="D10" s="84"/>
      <c r="E10" s="305" t="s">
        <v>67</v>
      </c>
      <c r="F10" s="306"/>
      <c r="G10" s="306"/>
      <c r="H10" s="306"/>
      <c r="I10" s="306"/>
      <c r="J10" s="306"/>
      <c r="K10" s="306"/>
      <c r="L10" s="306"/>
      <c r="M10" s="306"/>
      <c r="N10" s="307"/>
      <c r="O10" s="85"/>
      <c r="P10" s="86"/>
      <c r="Q10" s="86"/>
      <c r="R10" s="86"/>
      <c r="S10" s="86"/>
      <c r="T10" s="86"/>
      <c r="U10" s="86"/>
      <c r="V10" s="86"/>
      <c r="W10" s="86"/>
      <c r="X10" s="87"/>
      <c r="Y10" s="87"/>
      <c r="Z10" s="87"/>
      <c r="AA10" s="87"/>
      <c r="AB10" s="87"/>
      <c r="AC10" s="87"/>
      <c r="AD10" s="87"/>
      <c r="AE10" s="87"/>
    </row>
    <row r="11" spans="3:31" ht="12.75" customHeight="1" thickBot="1">
      <c r="C11" s="83"/>
      <c r="D11" s="84"/>
      <c r="E11" s="75"/>
      <c r="F11" s="79"/>
      <c r="G11" s="79"/>
      <c r="H11" s="79"/>
      <c r="I11" s="79"/>
      <c r="J11" s="79"/>
      <c r="K11" s="79"/>
      <c r="L11" s="79"/>
      <c r="M11" s="79"/>
      <c r="N11" s="88"/>
      <c r="O11" s="80"/>
      <c r="P11" s="81"/>
      <c r="Q11" s="81"/>
      <c r="R11" s="81"/>
      <c r="S11" s="81"/>
      <c r="T11" s="81"/>
      <c r="U11" s="81"/>
      <c r="V11" s="81"/>
      <c r="W11" s="81"/>
      <c r="X11" s="87"/>
      <c r="Y11" s="87"/>
      <c r="Z11" s="87"/>
      <c r="AA11" s="87"/>
      <c r="AB11" s="87"/>
      <c r="AC11" s="87"/>
      <c r="AD11" s="87"/>
      <c r="AE11" s="87"/>
    </row>
    <row r="12" spans="3:31" ht="30" customHeight="1" thickBot="1">
      <c r="C12" s="83"/>
      <c r="D12" s="84"/>
      <c r="E12" s="89" t="s">
        <v>68</v>
      </c>
      <c r="F12" s="90" t="s">
        <v>69</v>
      </c>
      <c r="G12" s="91" t="s">
        <v>70</v>
      </c>
      <c r="H12" s="91" t="s">
        <v>71</v>
      </c>
      <c r="I12" s="90" t="s">
        <v>72</v>
      </c>
      <c r="J12" s="90" t="s">
        <v>73</v>
      </c>
      <c r="K12" s="91" t="s">
        <v>74</v>
      </c>
      <c r="L12" s="91" t="s">
        <v>75</v>
      </c>
      <c r="M12" s="92" t="s">
        <v>76</v>
      </c>
      <c r="N12" s="93" t="s">
        <v>77</v>
      </c>
      <c r="O12" s="80"/>
      <c r="P12" s="81"/>
      <c r="Q12" s="81"/>
      <c r="R12" s="81"/>
      <c r="S12" s="81"/>
      <c r="T12" s="81"/>
      <c r="U12" s="81"/>
      <c r="V12" s="81"/>
      <c r="W12" s="81"/>
      <c r="X12" s="87"/>
      <c r="Y12" s="87"/>
      <c r="Z12" s="87"/>
      <c r="AA12" s="87"/>
      <c r="AB12" s="87"/>
      <c r="AC12" s="87"/>
      <c r="AD12" s="87"/>
      <c r="AE12" s="87"/>
    </row>
    <row r="13" spans="3:31" ht="12" customHeight="1" thickBot="1">
      <c r="C13" s="83"/>
      <c r="D13" s="84"/>
      <c r="E13" s="94">
        <v>1</v>
      </c>
      <c r="F13" s="95">
        <f>E13+1</f>
        <v>2</v>
      </c>
      <c r="G13" s="95">
        <v>3</v>
      </c>
      <c r="H13" s="96">
        <v>4</v>
      </c>
      <c r="I13" s="96">
        <v>5</v>
      </c>
      <c r="J13" s="96">
        <v>6</v>
      </c>
      <c r="K13" s="96">
        <v>7</v>
      </c>
      <c r="L13" s="96">
        <v>8</v>
      </c>
      <c r="M13" s="96">
        <v>9</v>
      </c>
      <c r="N13" s="97">
        <v>10</v>
      </c>
      <c r="O13" s="80"/>
      <c r="P13" s="81"/>
      <c r="Q13" s="81"/>
      <c r="R13" s="81"/>
      <c r="S13" s="81"/>
      <c r="T13" s="81"/>
      <c r="U13" s="81"/>
      <c r="V13" s="81"/>
      <c r="W13" s="81"/>
      <c r="X13" s="87"/>
      <c r="Y13" s="87"/>
      <c r="Z13" s="87"/>
      <c r="AA13" s="87"/>
      <c r="AB13" s="87"/>
      <c r="AC13" s="87"/>
      <c r="AD13" s="87"/>
      <c r="AE13" s="87"/>
    </row>
    <row r="14" spans="3:31" s="111" customFormat="1" ht="29.25" customHeight="1">
      <c r="C14" s="98"/>
      <c r="D14" s="99"/>
      <c r="E14" s="100" t="s">
        <v>78</v>
      </c>
      <c r="F14" s="101" t="s">
        <v>79</v>
      </c>
      <c r="G14" s="102"/>
      <c r="H14" s="103"/>
      <c r="I14" s="104"/>
      <c r="J14" s="104"/>
      <c r="K14" s="105"/>
      <c r="L14" s="105"/>
      <c r="M14" s="106"/>
      <c r="N14" s="107"/>
      <c r="O14" s="108"/>
      <c r="P14" s="109"/>
      <c r="Q14" s="109"/>
      <c r="R14" s="109"/>
      <c r="S14" s="109"/>
      <c r="T14" s="109"/>
      <c r="U14" s="109"/>
      <c r="V14" s="109"/>
      <c r="W14" s="109"/>
      <c r="X14" s="110"/>
      <c r="Y14" s="110"/>
      <c r="Z14" s="110"/>
      <c r="AA14" s="110"/>
      <c r="AB14" s="110"/>
      <c r="AC14" s="110"/>
      <c r="AD14" s="110"/>
      <c r="AE14" s="110"/>
    </row>
    <row r="15" spans="3:31" ht="29.25" customHeight="1">
      <c r="C15" s="83"/>
      <c r="D15" s="84"/>
      <c r="E15" s="112" t="s">
        <v>80</v>
      </c>
      <c r="F15" s="113" t="s">
        <v>81</v>
      </c>
      <c r="G15" s="102"/>
      <c r="H15" s="114"/>
      <c r="I15" s="115"/>
      <c r="J15" s="115"/>
      <c r="K15" s="116"/>
      <c r="L15" s="116"/>
      <c r="M15" s="117"/>
      <c r="N15" s="118"/>
      <c r="O15" s="80"/>
      <c r="P15" s="81"/>
      <c r="Q15" s="81"/>
      <c r="R15" s="81"/>
      <c r="S15" s="81"/>
      <c r="T15" s="81"/>
      <c r="U15" s="81"/>
      <c r="V15" s="81"/>
      <c r="W15" s="81"/>
      <c r="X15" s="87"/>
      <c r="Y15" s="87"/>
      <c r="Z15" s="87"/>
      <c r="AA15" s="87"/>
      <c r="AB15" s="87"/>
      <c r="AC15" s="87"/>
      <c r="AD15" s="87"/>
      <c r="AE15" s="87"/>
    </row>
    <row r="16" spans="3:31" ht="24" customHeight="1">
      <c r="C16" s="83"/>
      <c r="D16" s="84"/>
      <c r="E16" s="112" t="s">
        <v>82</v>
      </c>
      <c r="F16" s="119" t="s">
        <v>83</v>
      </c>
      <c r="G16" s="120" t="s">
        <v>84</v>
      </c>
      <c r="H16" s="121">
        <v>31.63</v>
      </c>
      <c r="I16" s="122">
        <v>40544</v>
      </c>
      <c r="J16" s="122">
        <v>40908</v>
      </c>
      <c r="K16" s="123" t="s">
        <v>85</v>
      </c>
      <c r="L16" s="116" t="s">
        <v>86</v>
      </c>
      <c r="M16" s="117" t="s">
        <v>87</v>
      </c>
      <c r="N16" s="118" t="s">
        <v>88</v>
      </c>
      <c r="O16" s="80"/>
      <c r="P16" s="81"/>
      <c r="Q16" s="81"/>
      <c r="R16" s="81"/>
      <c r="S16" s="81"/>
      <c r="T16" s="81"/>
      <c r="U16" s="81"/>
      <c r="V16" s="81"/>
      <c r="W16" s="81"/>
      <c r="X16" s="87"/>
      <c r="Y16" s="87"/>
      <c r="Z16" s="87"/>
      <c r="AA16" s="87"/>
      <c r="AB16" s="87"/>
      <c r="AC16" s="87"/>
      <c r="AD16" s="87"/>
      <c r="AE16" s="87"/>
    </row>
    <row r="17" spans="3:31" s="111" customFormat="1" ht="24" customHeight="1">
      <c r="C17" s="98"/>
      <c r="D17" s="99"/>
      <c r="E17" s="124" t="s">
        <v>89</v>
      </c>
      <c r="F17" s="125" t="s">
        <v>90</v>
      </c>
      <c r="G17" s="102"/>
      <c r="H17" s="114"/>
      <c r="I17" s="115"/>
      <c r="J17" s="115"/>
      <c r="K17" s="116"/>
      <c r="L17" s="116"/>
      <c r="M17" s="117"/>
      <c r="N17" s="118"/>
      <c r="O17" s="108"/>
      <c r="P17" s="109"/>
      <c r="Q17" s="109"/>
      <c r="R17" s="109"/>
      <c r="S17" s="109"/>
      <c r="T17" s="109"/>
      <c r="U17" s="109"/>
      <c r="V17" s="109"/>
      <c r="W17" s="109"/>
      <c r="X17" s="110"/>
      <c r="Y17" s="110"/>
      <c r="Z17" s="110"/>
      <c r="AA17" s="110"/>
      <c r="AB17" s="110"/>
      <c r="AC17" s="110"/>
      <c r="AD17" s="110"/>
      <c r="AE17" s="110"/>
    </row>
    <row r="18" spans="3:31" ht="24" customHeight="1">
      <c r="C18" s="83"/>
      <c r="D18" s="84"/>
      <c r="E18" s="112" t="s">
        <v>91</v>
      </c>
      <c r="F18" s="126" t="s">
        <v>92</v>
      </c>
      <c r="G18" s="120" t="s">
        <v>84</v>
      </c>
      <c r="H18" s="127"/>
      <c r="I18" s="115"/>
      <c r="J18" s="115"/>
      <c r="K18" s="123"/>
      <c r="L18" s="116"/>
      <c r="M18" s="117"/>
      <c r="N18" s="118"/>
      <c r="O18" s="80"/>
      <c r="P18" s="81"/>
      <c r="Q18" s="81"/>
      <c r="R18" s="81"/>
      <c r="S18" s="81"/>
      <c r="T18" s="81"/>
      <c r="U18" s="81"/>
      <c r="V18" s="81"/>
      <c r="W18" s="81"/>
      <c r="X18" s="87"/>
      <c r="Y18" s="87"/>
      <c r="Z18" s="87"/>
      <c r="AA18" s="87"/>
      <c r="AB18" s="87"/>
      <c r="AC18" s="87"/>
      <c r="AD18" s="87"/>
      <c r="AE18" s="87"/>
    </row>
    <row r="19" spans="3:31" ht="24" customHeight="1">
      <c r="C19" s="83"/>
      <c r="D19" s="84"/>
      <c r="E19" s="112" t="s">
        <v>93</v>
      </c>
      <c r="F19" s="126" t="s">
        <v>94</v>
      </c>
      <c r="G19" s="120" t="s">
        <v>95</v>
      </c>
      <c r="H19" s="127"/>
      <c r="I19" s="115"/>
      <c r="J19" s="115"/>
      <c r="K19" s="123"/>
      <c r="L19" s="116"/>
      <c r="M19" s="117"/>
      <c r="N19" s="118"/>
      <c r="O19" s="80"/>
      <c r="P19" s="81"/>
      <c r="Q19" s="81"/>
      <c r="R19" s="81"/>
      <c r="S19" s="81"/>
      <c r="T19" s="81"/>
      <c r="U19" s="81"/>
      <c r="V19" s="81"/>
      <c r="W19" s="81"/>
      <c r="X19" s="87"/>
      <c r="Y19" s="87"/>
      <c r="Z19" s="87"/>
      <c r="AA19" s="87"/>
      <c r="AB19" s="87"/>
      <c r="AC19" s="87"/>
      <c r="AD19" s="87"/>
      <c r="AE19" s="87"/>
    </row>
    <row r="20" spans="3:31" s="111" customFormat="1" ht="29.25" customHeight="1">
      <c r="C20" s="98"/>
      <c r="D20" s="99"/>
      <c r="E20" s="124" t="s">
        <v>96</v>
      </c>
      <c r="F20" s="113" t="s">
        <v>97</v>
      </c>
      <c r="G20" s="102"/>
      <c r="H20" s="114"/>
      <c r="I20" s="115"/>
      <c r="J20" s="115"/>
      <c r="K20" s="116"/>
      <c r="L20" s="116"/>
      <c r="M20" s="117"/>
      <c r="N20" s="118"/>
      <c r="O20" s="108"/>
      <c r="P20" s="109"/>
      <c r="Q20" s="109"/>
      <c r="R20" s="109"/>
      <c r="S20" s="109"/>
      <c r="T20" s="109"/>
      <c r="U20" s="109"/>
      <c r="V20" s="109"/>
      <c r="W20" s="109"/>
      <c r="X20" s="110"/>
      <c r="Y20" s="110"/>
      <c r="Z20" s="110"/>
      <c r="AA20" s="110"/>
      <c r="AB20" s="110"/>
      <c r="AC20" s="110"/>
      <c r="AD20" s="110"/>
      <c r="AE20" s="110"/>
    </row>
    <row r="21" spans="3:31" ht="24" customHeight="1">
      <c r="C21" s="83"/>
      <c r="D21" s="84"/>
      <c r="E21" s="112" t="s">
        <v>98</v>
      </c>
      <c r="F21" s="119" t="s">
        <v>83</v>
      </c>
      <c r="G21" s="120" t="s">
        <v>84</v>
      </c>
      <c r="H21" s="121">
        <v>31.63</v>
      </c>
      <c r="I21" s="122">
        <v>40544</v>
      </c>
      <c r="J21" s="122">
        <v>40908</v>
      </c>
      <c r="K21" s="123" t="s">
        <v>85</v>
      </c>
      <c r="L21" s="116" t="s">
        <v>86</v>
      </c>
      <c r="M21" s="117" t="s">
        <v>87</v>
      </c>
      <c r="N21" s="118" t="s">
        <v>88</v>
      </c>
      <c r="O21" s="80"/>
      <c r="P21" s="81"/>
      <c r="Q21" s="81"/>
      <c r="R21" s="81"/>
      <c r="S21" s="81"/>
      <c r="T21" s="81"/>
      <c r="U21" s="81"/>
      <c r="V21" s="81"/>
      <c r="W21" s="81"/>
      <c r="X21" s="87"/>
      <c r="Y21" s="87"/>
      <c r="Z21" s="87"/>
      <c r="AA21" s="87"/>
      <c r="AB21" s="87"/>
      <c r="AC21" s="87"/>
      <c r="AD21" s="87"/>
      <c r="AE21" s="87"/>
    </row>
    <row r="22" spans="3:31" s="111" customFormat="1" ht="24" customHeight="1">
      <c r="C22" s="98"/>
      <c r="D22" s="99"/>
      <c r="E22" s="124" t="s">
        <v>99</v>
      </c>
      <c r="F22" s="125" t="s">
        <v>90</v>
      </c>
      <c r="G22" s="102"/>
      <c r="H22" s="114"/>
      <c r="I22" s="115"/>
      <c r="J22" s="115"/>
      <c r="K22" s="116"/>
      <c r="L22" s="116"/>
      <c r="M22" s="117"/>
      <c r="N22" s="118"/>
      <c r="O22" s="108"/>
      <c r="P22" s="109"/>
      <c r="Q22" s="109"/>
      <c r="R22" s="109"/>
      <c r="S22" s="109"/>
      <c r="T22" s="109"/>
      <c r="U22" s="109"/>
      <c r="V22" s="109"/>
      <c r="W22" s="109"/>
      <c r="X22" s="110"/>
      <c r="Y22" s="110"/>
      <c r="Z22" s="110"/>
      <c r="AA22" s="110"/>
      <c r="AB22" s="110"/>
      <c r="AC22" s="110"/>
      <c r="AD22" s="110"/>
      <c r="AE22" s="110"/>
    </row>
    <row r="23" spans="3:31" ht="24" customHeight="1">
      <c r="C23" s="83"/>
      <c r="D23" s="84"/>
      <c r="E23" s="112" t="s">
        <v>100</v>
      </c>
      <c r="F23" s="126" t="s">
        <v>92</v>
      </c>
      <c r="G23" s="120" t="s">
        <v>84</v>
      </c>
      <c r="H23" s="127"/>
      <c r="I23" s="115"/>
      <c r="J23" s="115"/>
      <c r="K23" s="123"/>
      <c r="L23" s="116"/>
      <c r="M23" s="117"/>
      <c r="N23" s="118"/>
      <c r="O23" s="80"/>
      <c r="P23" s="81"/>
      <c r="Q23" s="81"/>
      <c r="R23" s="81"/>
      <c r="S23" s="81"/>
      <c r="T23" s="81"/>
      <c r="U23" s="81"/>
      <c r="V23" s="81"/>
      <c r="W23" s="81"/>
      <c r="X23" s="87"/>
      <c r="Y23" s="87"/>
      <c r="Z23" s="87"/>
      <c r="AA23" s="87"/>
      <c r="AB23" s="87"/>
      <c r="AC23" s="87"/>
      <c r="AD23" s="87"/>
      <c r="AE23" s="87"/>
    </row>
    <row r="24" spans="3:31" ht="24" customHeight="1">
      <c r="C24" s="83"/>
      <c r="D24" s="84"/>
      <c r="E24" s="112" t="s">
        <v>101</v>
      </c>
      <c r="F24" s="126" t="s">
        <v>94</v>
      </c>
      <c r="G24" s="120" t="s">
        <v>95</v>
      </c>
      <c r="H24" s="127"/>
      <c r="I24" s="115"/>
      <c r="J24" s="115"/>
      <c r="K24" s="123"/>
      <c r="L24" s="116"/>
      <c r="M24" s="117"/>
      <c r="N24" s="118"/>
      <c r="O24" s="80"/>
      <c r="P24" s="81"/>
      <c r="Q24" s="81"/>
      <c r="R24" s="81"/>
      <c r="S24" s="81"/>
      <c r="T24" s="81"/>
      <c r="U24" s="81"/>
      <c r="V24" s="81"/>
      <c r="W24" s="81"/>
      <c r="X24" s="87"/>
      <c r="Y24" s="87"/>
      <c r="Z24" s="87"/>
      <c r="AA24" s="87"/>
      <c r="AB24" s="87"/>
      <c r="AC24" s="87"/>
      <c r="AD24" s="87"/>
      <c r="AE24" s="87"/>
    </row>
    <row r="25" spans="3:31" s="111" customFormat="1" ht="29.25" customHeight="1">
      <c r="C25" s="98"/>
      <c r="D25" s="99"/>
      <c r="E25" s="124" t="s">
        <v>102</v>
      </c>
      <c r="F25" s="113" t="s">
        <v>103</v>
      </c>
      <c r="G25" s="102"/>
      <c r="H25" s="114"/>
      <c r="I25" s="115"/>
      <c r="J25" s="115"/>
      <c r="K25" s="116"/>
      <c r="L25" s="116"/>
      <c r="M25" s="117"/>
      <c r="N25" s="118"/>
      <c r="O25" s="108"/>
      <c r="P25" s="109"/>
      <c r="Q25" s="109"/>
      <c r="R25" s="109"/>
      <c r="S25" s="109"/>
      <c r="T25" s="109"/>
      <c r="U25" s="109"/>
      <c r="V25" s="109"/>
      <c r="W25" s="109"/>
      <c r="X25" s="110"/>
      <c r="Y25" s="110"/>
      <c r="Z25" s="110"/>
      <c r="AA25" s="110"/>
      <c r="AB25" s="110"/>
      <c r="AC25" s="110"/>
      <c r="AD25" s="110"/>
      <c r="AE25" s="110"/>
    </row>
    <row r="26" spans="3:31" ht="24" customHeight="1">
      <c r="C26" s="83"/>
      <c r="D26" s="84"/>
      <c r="E26" s="112" t="s">
        <v>104</v>
      </c>
      <c r="F26" s="119" t="s">
        <v>83</v>
      </c>
      <c r="G26" s="120" t="s">
        <v>84</v>
      </c>
      <c r="H26" s="121">
        <v>31.63</v>
      </c>
      <c r="I26" s="122">
        <v>40544</v>
      </c>
      <c r="J26" s="122">
        <v>40908</v>
      </c>
      <c r="K26" s="123" t="s">
        <v>85</v>
      </c>
      <c r="L26" s="116" t="s">
        <v>86</v>
      </c>
      <c r="M26" s="117" t="s">
        <v>87</v>
      </c>
      <c r="N26" s="118" t="s">
        <v>88</v>
      </c>
      <c r="O26" s="80"/>
      <c r="P26" s="81"/>
      <c r="Q26" s="81"/>
      <c r="R26" s="81"/>
      <c r="S26" s="81"/>
      <c r="T26" s="81"/>
      <c r="U26" s="81"/>
      <c r="V26" s="81"/>
      <c r="W26" s="81"/>
      <c r="X26" s="87"/>
      <c r="Y26" s="87"/>
      <c r="Z26" s="87"/>
      <c r="AA26" s="87"/>
      <c r="AB26" s="87"/>
      <c r="AC26" s="87"/>
      <c r="AD26" s="87"/>
      <c r="AE26" s="87"/>
    </row>
    <row r="27" spans="3:31" s="111" customFormat="1" ht="24" customHeight="1">
      <c r="C27" s="98"/>
      <c r="D27" s="99"/>
      <c r="E27" s="124" t="s">
        <v>105</v>
      </c>
      <c r="F27" s="125" t="s">
        <v>90</v>
      </c>
      <c r="G27" s="102"/>
      <c r="H27" s="114"/>
      <c r="I27" s="115"/>
      <c r="J27" s="115"/>
      <c r="K27" s="116"/>
      <c r="L27" s="116"/>
      <c r="M27" s="117"/>
      <c r="N27" s="118"/>
      <c r="O27" s="108"/>
      <c r="P27" s="109"/>
      <c r="Q27" s="109"/>
      <c r="R27" s="109"/>
      <c r="S27" s="109"/>
      <c r="T27" s="109"/>
      <c r="U27" s="109"/>
      <c r="V27" s="109"/>
      <c r="W27" s="109"/>
      <c r="X27" s="110"/>
      <c r="Y27" s="110"/>
      <c r="Z27" s="110"/>
      <c r="AA27" s="110"/>
      <c r="AB27" s="110"/>
      <c r="AC27" s="110"/>
      <c r="AD27" s="110"/>
      <c r="AE27" s="110"/>
    </row>
    <row r="28" spans="3:31" ht="24" customHeight="1">
      <c r="C28" s="83"/>
      <c r="D28" s="84"/>
      <c r="E28" s="112" t="s">
        <v>106</v>
      </c>
      <c r="F28" s="126" t="s">
        <v>92</v>
      </c>
      <c r="G28" s="120" t="s">
        <v>84</v>
      </c>
      <c r="H28" s="127"/>
      <c r="I28" s="115"/>
      <c r="J28" s="115"/>
      <c r="K28" s="123"/>
      <c r="L28" s="116"/>
      <c r="M28" s="117"/>
      <c r="N28" s="118"/>
      <c r="O28" s="80"/>
      <c r="P28" s="81"/>
      <c r="Q28" s="81"/>
      <c r="R28" s="81"/>
      <c r="S28" s="81"/>
      <c r="T28" s="81"/>
      <c r="U28" s="81"/>
      <c r="V28" s="81"/>
      <c r="W28" s="81"/>
      <c r="X28" s="87"/>
      <c r="Y28" s="87"/>
      <c r="Z28" s="87"/>
      <c r="AA28" s="87"/>
      <c r="AB28" s="87"/>
      <c r="AC28" s="87"/>
      <c r="AD28" s="87"/>
      <c r="AE28" s="87"/>
    </row>
    <row r="29" spans="3:31" ht="24" customHeight="1">
      <c r="C29" s="83"/>
      <c r="D29" s="84"/>
      <c r="E29" s="112" t="s">
        <v>107</v>
      </c>
      <c r="F29" s="126" t="s">
        <v>94</v>
      </c>
      <c r="G29" s="120" t="s">
        <v>95</v>
      </c>
      <c r="H29" s="127"/>
      <c r="I29" s="115"/>
      <c r="J29" s="115"/>
      <c r="K29" s="123"/>
      <c r="L29" s="116"/>
      <c r="M29" s="117"/>
      <c r="N29" s="118"/>
      <c r="O29" s="80"/>
      <c r="P29" s="81"/>
      <c r="Q29" s="81"/>
      <c r="R29" s="81"/>
      <c r="S29" s="81"/>
      <c r="T29" s="81"/>
      <c r="U29" s="81"/>
      <c r="V29" s="81"/>
      <c r="W29" s="81"/>
      <c r="X29" s="87"/>
      <c r="Y29" s="87"/>
      <c r="Z29" s="87"/>
      <c r="AA29" s="87"/>
      <c r="AB29" s="87"/>
      <c r="AC29" s="87"/>
      <c r="AD29" s="87"/>
      <c r="AE29" s="87"/>
    </row>
    <row r="30" spans="3:31" ht="30" customHeight="1">
      <c r="C30" s="83"/>
      <c r="D30" s="84"/>
      <c r="E30" s="128" t="s">
        <v>108</v>
      </c>
      <c r="F30" s="129" t="s">
        <v>109</v>
      </c>
      <c r="G30" s="120" t="s">
        <v>84</v>
      </c>
      <c r="H30" s="130"/>
      <c r="I30" s="131"/>
      <c r="J30" s="131"/>
      <c r="K30" s="132"/>
      <c r="L30" s="133"/>
      <c r="M30" s="134"/>
      <c r="N30" s="135"/>
      <c r="O30" s="80"/>
      <c r="P30" s="81"/>
      <c r="Q30" s="81"/>
      <c r="R30" s="81"/>
      <c r="S30" s="81"/>
      <c r="T30" s="81"/>
      <c r="U30" s="81"/>
      <c r="V30" s="81"/>
      <c r="W30" s="81"/>
      <c r="X30" s="87"/>
      <c r="Y30" s="87"/>
      <c r="Z30" s="87"/>
      <c r="AA30" s="87"/>
      <c r="AB30" s="87"/>
      <c r="AC30" s="87"/>
      <c r="AD30" s="87"/>
      <c r="AE30" s="87"/>
    </row>
    <row r="31" spans="3:31" ht="27.75" customHeight="1">
      <c r="C31" s="83"/>
      <c r="D31" s="84"/>
      <c r="E31" s="112" t="s">
        <v>110</v>
      </c>
      <c r="F31" s="136" t="s">
        <v>111</v>
      </c>
      <c r="G31" s="120" t="s">
        <v>84</v>
      </c>
      <c r="H31" s="130"/>
      <c r="I31" s="131"/>
      <c r="J31" s="131"/>
      <c r="K31" s="132"/>
      <c r="L31" s="133"/>
      <c r="M31" s="134"/>
      <c r="N31" s="135"/>
      <c r="O31" s="80"/>
      <c r="P31" s="81"/>
      <c r="Q31" s="81"/>
      <c r="R31" s="81"/>
      <c r="S31" s="81"/>
      <c r="T31" s="81"/>
      <c r="U31" s="81"/>
      <c r="V31" s="81"/>
      <c r="W31" s="81"/>
      <c r="X31" s="87"/>
      <c r="Y31" s="87"/>
      <c r="Z31" s="87"/>
      <c r="AA31" s="87"/>
      <c r="AB31" s="87"/>
      <c r="AC31" s="87"/>
      <c r="AD31" s="87"/>
      <c r="AE31" s="87"/>
    </row>
    <row r="32" spans="3:31" ht="27.75" customHeight="1">
      <c r="C32" s="83"/>
      <c r="D32" s="84"/>
      <c r="E32" s="112" t="s">
        <v>112</v>
      </c>
      <c r="F32" s="136" t="s">
        <v>113</v>
      </c>
      <c r="G32" s="120" t="s">
        <v>84</v>
      </c>
      <c r="H32" s="130"/>
      <c r="I32" s="131"/>
      <c r="J32" s="131"/>
      <c r="K32" s="132"/>
      <c r="L32" s="133"/>
      <c r="M32" s="134"/>
      <c r="N32" s="135"/>
      <c r="O32" s="80"/>
      <c r="P32" s="81"/>
      <c r="Q32" s="81"/>
      <c r="R32" s="81"/>
      <c r="S32" s="81"/>
      <c r="T32" s="81"/>
      <c r="U32" s="81"/>
      <c r="V32" s="81"/>
      <c r="W32" s="81"/>
      <c r="X32" s="87"/>
      <c r="Y32" s="87"/>
      <c r="Z32" s="87"/>
      <c r="AA32" s="87"/>
      <c r="AB32" s="87"/>
      <c r="AC32" s="87"/>
      <c r="AD32" s="87"/>
      <c r="AE32" s="87"/>
    </row>
    <row r="33" spans="3:31" ht="27.75" customHeight="1">
      <c r="C33" s="83"/>
      <c r="D33" s="84"/>
      <c r="E33" s="112" t="s">
        <v>114</v>
      </c>
      <c r="F33" s="136" t="s">
        <v>115</v>
      </c>
      <c r="G33" s="120" t="s">
        <v>84</v>
      </c>
      <c r="H33" s="130"/>
      <c r="I33" s="131"/>
      <c r="J33" s="131"/>
      <c r="K33" s="132"/>
      <c r="L33" s="133"/>
      <c r="M33" s="134"/>
      <c r="N33" s="135"/>
      <c r="O33" s="80"/>
      <c r="P33" s="81"/>
      <c r="Q33" s="81"/>
      <c r="R33" s="81"/>
      <c r="S33" s="81"/>
      <c r="T33" s="81"/>
      <c r="U33" s="81"/>
      <c r="V33" s="81"/>
      <c r="W33" s="81"/>
      <c r="X33" s="87"/>
      <c r="Y33" s="87"/>
      <c r="Z33" s="87"/>
      <c r="AA33" s="87"/>
      <c r="AB33" s="87"/>
      <c r="AC33" s="87"/>
      <c r="AD33" s="87"/>
      <c r="AE33" s="87"/>
    </row>
    <row r="34" spans="3:31" ht="39" customHeight="1">
      <c r="C34" s="83"/>
      <c r="D34" s="84"/>
      <c r="E34" s="128" t="s">
        <v>116</v>
      </c>
      <c r="F34" s="129" t="s">
        <v>117</v>
      </c>
      <c r="G34" s="120" t="s">
        <v>84</v>
      </c>
      <c r="H34" s="130"/>
      <c r="I34" s="131"/>
      <c r="J34" s="131"/>
      <c r="K34" s="132"/>
      <c r="L34" s="133"/>
      <c r="M34" s="134"/>
      <c r="N34" s="135"/>
      <c r="O34" s="80"/>
      <c r="P34" s="81"/>
      <c r="Q34" s="81"/>
      <c r="R34" s="81"/>
      <c r="S34" s="81"/>
      <c r="T34" s="81"/>
      <c r="U34" s="81"/>
      <c r="V34" s="81"/>
      <c r="W34" s="81"/>
      <c r="X34" s="87"/>
      <c r="Y34" s="87"/>
      <c r="Z34" s="87"/>
      <c r="AA34" s="87"/>
      <c r="AB34" s="87"/>
      <c r="AC34" s="87"/>
      <c r="AD34" s="87"/>
      <c r="AE34" s="87"/>
    </row>
    <row r="35" spans="3:31" ht="39" customHeight="1">
      <c r="C35" s="83"/>
      <c r="D35" s="84"/>
      <c r="E35" s="128" t="s">
        <v>118</v>
      </c>
      <c r="F35" s="129" t="s">
        <v>119</v>
      </c>
      <c r="G35" s="120" t="s">
        <v>120</v>
      </c>
      <c r="H35" s="130"/>
      <c r="I35" s="131"/>
      <c r="J35" s="131"/>
      <c r="K35" s="132"/>
      <c r="L35" s="133"/>
      <c r="M35" s="134"/>
      <c r="N35" s="135"/>
      <c r="O35" s="80"/>
      <c r="P35" s="81"/>
      <c r="Q35" s="81"/>
      <c r="R35" s="81"/>
      <c r="S35" s="81"/>
      <c r="T35" s="81"/>
      <c r="U35" s="81"/>
      <c r="V35" s="81"/>
      <c r="W35" s="81"/>
      <c r="X35" s="87"/>
      <c r="Y35" s="87"/>
      <c r="Z35" s="87"/>
      <c r="AA35" s="87"/>
      <c r="AB35" s="87"/>
      <c r="AC35" s="87"/>
      <c r="AD35" s="87"/>
      <c r="AE35" s="87"/>
    </row>
    <row r="36" spans="3:31" ht="39" customHeight="1" thickBot="1">
      <c r="C36" s="83"/>
      <c r="D36" s="84"/>
      <c r="E36" s="137" t="s">
        <v>121</v>
      </c>
      <c r="F36" s="138" t="s">
        <v>122</v>
      </c>
      <c r="G36" s="139" t="s">
        <v>120</v>
      </c>
      <c r="H36" s="140">
        <v>3000</v>
      </c>
      <c r="I36" s="141">
        <v>40360</v>
      </c>
      <c r="J36" s="141"/>
      <c r="K36" s="142" t="s">
        <v>123</v>
      </c>
      <c r="L36" s="143" t="s">
        <v>124</v>
      </c>
      <c r="M36" s="144"/>
      <c r="N36" s="145"/>
      <c r="O36" s="80"/>
      <c r="P36" s="81"/>
      <c r="Q36" s="81"/>
      <c r="R36" s="81"/>
      <c r="S36" s="81"/>
      <c r="T36" s="81"/>
      <c r="U36" s="81"/>
      <c r="V36" s="81"/>
      <c r="W36" s="81"/>
      <c r="X36" s="87"/>
      <c r="Y36" s="87"/>
      <c r="Z36" s="87"/>
      <c r="AA36" s="87"/>
      <c r="AB36" s="87"/>
      <c r="AC36" s="87"/>
      <c r="AD36" s="87"/>
      <c r="AE36" s="87"/>
    </row>
    <row r="37" spans="3:15" ht="11.25">
      <c r="C37" s="146"/>
      <c r="D37" s="147"/>
      <c r="E37" s="148"/>
      <c r="F37" s="149"/>
      <c r="G37" s="149"/>
      <c r="H37" s="149"/>
      <c r="I37" s="149"/>
      <c r="J37" s="149"/>
      <c r="K37" s="149"/>
      <c r="L37" s="149"/>
      <c r="M37" s="149"/>
      <c r="N37" s="150"/>
      <c r="O37" s="151"/>
    </row>
    <row r="38" spans="3:14" ht="11.25">
      <c r="C38" s="146"/>
      <c r="D38" s="146"/>
      <c r="E38" s="152"/>
      <c r="F38" s="153"/>
      <c r="G38" s="153"/>
      <c r="H38" s="153"/>
      <c r="I38" s="153"/>
      <c r="J38" s="153"/>
      <c r="K38" s="153"/>
      <c r="L38" s="153"/>
      <c r="M38" s="153"/>
      <c r="N38" s="154"/>
    </row>
  </sheetData>
  <sheetProtection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workbookViewId="0" topLeftCell="C7">
      <selection activeCell="G21" sqref="G21"/>
    </sheetView>
  </sheetViews>
  <sheetFormatPr defaultColWidth="9.00390625" defaultRowHeight="12.75"/>
  <cols>
    <col min="1" max="2" width="0" style="68" hidden="1" customWidth="1"/>
    <col min="3" max="4" width="2.75390625" style="68" customWidth="1"/>
    <col min="5" max="5" width="6.875" style="68" customWidth="1"/>
    <col min="6" max="6" width="50.75390625" style="68" customWidth="1"/>
    <col min="7" max="7" width="40.75390625" style="68" customWidth="1"/>
    <col min="8" max="9" width="2.75390625" style="68" customWidth="1"/>
    <col min="10" max="16384" width="9.125" style="6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0"/>
      <c r="E8" s="72"/>
      <c r="F8" s="72"/>
      <c r="G8" s="72"/>
      <c r="H8" s="73"/>
    </row>
    <row r="9" spans="4:28" ht="12.75" customHeight="1">
      <c r="D9" s="74"/>
      <c r="E9" s="79"/>
      <c r="F9" s="77" t="s">
        <v>66</v>
      </c>
      <c r="G9" s="79"/>
      <c r="H9" s="80"/>
      <c r="I9" s="81"/>
      <c r="J9" s="81"/>
      <c r="K9" s="81"/>
      <c r="L9" s="81"/>
      <c r="M9" s="81"/>
      <c r="N9" s="81"/>
      <c r="O9" s="81"/>
      <c r="P9" s="81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3:24" ht="36" customHeight="1">
      <c r="C10" s="83"/>
      <c r="D10" s="84"/>
      <c r="E10" s="305" t="s">
        <v>125</v>
      </c>
      <c r="F10" s="306"/>
      <c r="G10" s="307"/>
      <c r="H10" s="85"/>
      <c r="I10" s="86"/>
      <c r="J10" s="86"/>
      <c r="K10" s="86"/>
      <c r="L10" s="86"/>
      <c r="M10" s="86"/>
      <c r="N10" s="86"/>
      <c r="O10" s="86"/>
      <c r="P10" s="86"/>
      <c r="Q10" s="87"/>
      <c r="R10" s="87"/>
      <c r="S10" s="87"/>
      <c r="T10" s="87"/>
      <c r="U10" s="87"/>
      <c r="V10" s="87"/>
      <c r="W10" s="87"/>
      <c r="X10" s="87"/>
    </row>
    <row r="11" spans="3:24" ht="12.75" customHeight="1" thickBot="1">
      <c r="C11" s="83"/>
      <c r="D11" s="84"/>
      <c r="E11" s="79"/>
      <c r="F11" s="79"/>
      <c r="G11" s="79"/>
      <c r="H11" s="80"/>
      <c r="I11" s="81"/>
      <c r="J11" s="81"/>
      <c r="K11" s="81"/>
      <c r="L11" s="81"/>
      <c r="M11" s="81"/>
      <c r="N11" s="81"/>
      <c r="O11" s="81"/>
      <c r="P11" s="81"/>
      <c r="Q11" s="87"/>
      <c r="R11" s="87"/>
      <c r="S11" s="87"/>
      <c r="T11" s="87"/>
      <c r="U11" s="87"/>
      <c r="V11" s="87"/>
      <c r="W11" s="87"/>
      <c r="X11" s="87"/>
    </row>
    <row r="12" spans="3:24" ht="30" customHeight="1" thickBot="1">
      <c r="C12" s="83"/>
      <c r="D12" s="84"/>
      <c r="E12" s="155" t="s">
        <v>68</v>
      </c>
      <c r="F12" s="90" t="s">
        <v>69</v>
      </c>
      <c r="G12" s="156" t="s">
        <v>71</v>
      </c>
      <c r="H12" s="80"/>
      <c r="I12" s="81"/>
      <c r="J12" s="81"/>
      <c r="K12" s="81"/>
      <c r="L12" s="81"/>
      <c r="M12" s="81"/>
      <c r="N12" s="81"/>
      <c r="O12" s="81"/>
      <c r="P12" s="81"/>
      <c r="Q12" s="87"/>
      <c r="R12" s="87"/>
      <c r="S12" s="87"/>
      <c r="T12" s="87"/>
      <c r="U12" s="87"/>
      <c r="V12" s="87"/>
      <c r="W12" s="87"/>
      <c r="X12" s="87"/>
    </row>
    <row r="13" spans="3:24" ht="12" customHeight="1" thickBot="1">
      <c r="C13" s="83"/>
      <c r="D13" s="84"/>
      <c r="E13" s="157">
        <v>1</v>
      </c>
      <c r="F13" s="158">
        <f>E13+1</f>
        <v>2</v>
      </c>
      <c r="G13" s="159">
        <f>F13+1</f>
        <v>3</v>
      </c>
      <c r="H13" s="80"/>
      <c r="I13" s="81"/>
      <c r="J13" s="81"/>
      <c r="K13" s="81"/>
      <c r="L13" s="81"/>
      <c r="M13" s="81"/>
      <c r="N13" s="81"/>
      <c r="O13" s="81"/>
      <c r="P13" s="81"/>
      <c r="Q13" s="87"/>
      <c r="R13" s="87"/>
      <c r="S13" s="87"/>
      <c r="T13" s="87"/>
      <c r="U13" s="87"/>
      <c r="V13" s="87"/>
      <c r="W13" s="87"/>
      <c r="X13" s="87"/>
    </row>
    <row r="14" spans="3:8" ht="34.5" customHeight="1">
      <c r="C14" s="146"/>
      <c r="D14" s="160"/>
      <c r="E14" s="161" t="s">
        <v>78</v>
      </c>
      <c r="F14" s="162" t="s">
        <v>126</v>
      </c>
      <c r="G14" s="163">
        <v>0</v>
      </c>
      <c r="H14" s="164"/>
    </row>
    <row r="15" spans="3:8" ht="34.5" customHeight="1">
      <c r="C15" s="146"/>
      <c r="D15" s="160"/>
      <c r="E15" s="161" t="s">
        <v>108</v>
      </c>
      <c r="F15" s="162" t="s">
        <v>127</v>
      </c>
      <c r="G15" s="165"/>
      <c r="H15" s="164"/>
    </row>
    <row r="16" spans="3:8" ht="34.5" customHeight="1">
      <c r="C16" s="146"/>
      <c r="D16" s="160"/>
      <c r="E16" s="161" t="s">
        <v>110</v>
      </c>
      <c r="F16" s="162" t="s">
        <v>128</v>
      </c>
      <c r="G16" s="165"/>
      <c r="H16" s="164"/>
    </row>
    <row r="17" spans="3:8" ht="34.5" customHeight="1">
      <c r="C17" s="146"/>
      <c r="D17" s="160"/>
      <c r="E17" s="161" t="s">
        <v>116</v>
      </c>
      <c r="F17" s="162" t="s">
        <v>129</v>
      </c>
      <c r="G17" s="166">
        <f>SUM(G18:G22)</f>
        <v>0</v>
      </c>
      <c r="H17" s="164"/>
    </row>
    <row r="18" spans="3:8" ht="23.25" customHeight="1">
      <c r="C18" s="146"/>
      <c r="D18" s="160"/>
      <c r="E18" s="161" t="s">
        <v>130</v>
      </c>
      <c r="F18" s="167" t="s">
        <v>131</v>
      </c>
      <c r="G18" s="165"/>
      <c r="H18" s="164"/>
    </row>
    <row r="19" spans="3:8" ht="23.25" customHeight="1">
      <c r="C19" s="146"/>
      <c r="D19" s="160"/>
      <c r="E19" s="161" t="s">
        <v>132</v>
      </c>
      <c r="F19" s="167" t="s">
        <v>133</v>
      </c>
      <c r="G19" s="165"/>
      <c r="H19" s="164"/>
    </row>
    <row r="20" spans="3:8" ht="23.25" customHeight="1">
      <c r="C20" s="146"/>
      <c r="D20" s="160"/>
      <c r="E20" s="161" t="s">
        <v>134</v>
      </c>
      <c r="F20" s="167" t="s">
        <v>135</v>
      </c>
      <c r="G20" s="165"/>
      <c r="H20" s="164"/>
    </row>
    <row r="21" spans="3:8" ht="23.25" customHeight="1">
      <c r="C21" s="146"/>
      <c r="D21" s="160"/>
      <c r="E21" s="161" t="s">
        <v>136</v>
      </c>
      <c r="F21" s="167" t="s">
        <v>137</v>
      </c>
      <c r="G21" s="165"/>
      <c r="H21" s="164"/>
    </row>
    <row r="22" spans="3:8" ht="23.25" customHeight="1">
      <c r="C22" s="146"/>
      <c r="D22" s="160"/>
      <c r="E22" s="161" t="s">
        <v>138</v>
      </c>
      <c r="F22" s="167" t="s">
        <v>139</v>
      </c>
      <c r="G22" s="165"/>
      <c r="H22" s="164"/>
    </row>
    <row r="23" spans="3:8" ht="34.5" customHeight="1">
      <c r="C23" s="146"/>
      <c r="D23" s="160"/>
      <c r="E23" s="161" t="s">
        <v>118</v>
      </c>
      <c r="F23" s="162" t="s">
        <v>140</v>
      </c>
      <c r="G23" s="166">
        <f>SUM(G24:G28)</f>
        <v>0</v>
      </c>
      <c r="H23" s="164"/>
    </row>
    <row r="24" spans="3:8" ht="22.5" customHeight="1">
      <c r="C24" s="146"/>
      <c r="D24" s="160"/>
      <c r="E24" s="161" t="s">
        <v>141</v>
      </c>
      <c r="F24" s="167" t="s">
        <v>131</v>
      </c>
      <c r="G24" s="165"/>
      <c r="H24" s="164"/>
    </row>
    <row r="25" spans="3:8" ht="22.5" customHeight="1">
      <c r="C25" s="146"/>
      <c r="D25" s="160"/>
      <c r="E25" s="161" t="s">
        <v>142</v>
      </c>
      <c r="F25" s="167" t="s">
        <v>133</v>
      </c>
      <c r="G25" s="165"/>
      <c r="H25" s="164"/>
    </row>
    <row r="26" spans="3:8" ht="22.5" customHeight="1">
      <c r="C26" s="146"/>
      <c r="D26" s="160"/>
      <c r="E26" s="168" t="s">
        <v>143</v>
      </c>
      <c r="F26" s="169" t="s">
        <v>144</v>
      </c>
      <c r="G26" s="170"/>
      <c r="H26" s="164"/>
    </row>
    <row r="27" spans="3:8" ht="22.5" customHeight="1">
      <c r="C27" s="146"/>
      <c r="D27" s="160"/>
      <c r="E27" s="171" t="s">
        <v>145</v>
      </c>
      <c r="F27" s="172" t="s">
        <v>137</v>
      </c>
      <c r="G27" s="173"/>
      <c r="H27" s="164"/>
    </row>
    <row r="28" spans="3:8" ht="22.5" customHeight="1" thickBot="1">
      <c r="C28" s="146"/>
      <c r="D28" s="160"/>
      <c r="E28" s="174" t="s">
        <v>146</v>
      </c>
      <c r="F28" s="175" t="s">
        <v>139</v>
      </c>
      <c r="G28" s="176"/>
      <c r="H28" s="164"/>
    </row>
    <row r="29" spans="3:8" ht="11.25">
      <c r="C29" s="146"/>
      <c r="D29" s="147"/>
      <c r="E29" s="177"/>
      <c r="F29" s="149"/>
      <c r="G29" s="150"/>
      <c r="H29" s="151"/>
    </row>
    <row r="30" spans="3:7" ht="11.25">
      <c r="C30" s="146"/>
      <c r="D30" s="146"/>
      <c r="E30" s="146"/>
      <c r="F30" s="153"/>
      <c r="G30" s="154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workbookViewId="0" topLeftCell="C7">
      <selection activeCell="G25" sqref="G25"/>
    </sheetView>
  </sheetViews>
  <sheetFormatPr defaultColWidth="9.00390625" defaultRowHeight="12.75"/>
  <cols>
    <col min="1" max="2" width="0" style="68" hidden="1" customWidth="1"/>
    <col min="3" max="3" width="2.75390625" style="68" customWidth="1"/>
    <col min="4" max="4" width="8.625" style="68" bestFit="1" customWidth="1"/>
    <col min="5" max="5" width="7.00390625" style="68" customWidth="1"/>
    <col min="6" max="6" width="50.75390625" style="68" customWidth="1"/>
    <col min="7" max="7" width="46.125" style="68" customWidth="1"/>
    <col min="8" max="8" width="28.75390625" style="68" customWidth="1"/>
    <col min="9" max="11" width="40.75390625" style="68" hidden="1" customWidth="1"/>
    <col min="12" max="12" width="22.75390625" style="68" customWidth="1"/>
    <col min="13" max="16384" width="9.125" style="6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70"/>
      <c r="E8" s="72"/>
      <c r="F8" s="72"/>
      <c r="G8" s="72"/>
      <c r="H8" s="72"/>
      <c r="I8" s="72"/>
      <c r="J8" s="72"/>
      <c r="K8" s="72"/>
      <c r="L8" s="73"/>
    </row>
    <row r="9" spans="4:32" ht="12.75" customHeight="1">
      <c r="D9" s="74"/>
      <c r="E9" s="79"/>
      <c r="F9" s="77" t="s">
        <v>66</v>
      </c>
      <c r="G9" s="79"/>
      <c r="H9" s="79"/>
      <c r="I9" s="79"/>
      <c r="J9" s="79"/>
      <c r="K9" s="79"/>
      <c r="L9" s="80"/>
      <c r="M9" s="81"/>
      <c r="N9" s="81"/>
      <c r="O9" s="81"/>
      <c r="P9" s="81"/>
      <c r="Q9" s="81"/>
      <c r="R9" s="81"/>
      <c r="S9" s="81"/>
      <c r="T9" s="81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</row>
    <row r="10" spans="3:28" ht="30.75" customHeight="1">
      <c r="C10" s="83"/>
      <c r="D10" s="84"/>
      <c r="E10" s="305" t="s">
        <v>147</v>
      </c>
      <c r="F10" s="306"/>
      <c r="G10" s="307"/>
      <c r="H10" s="178"/>
      <c r="I10" s="179"/>
      <c r="J10" s="178"/>
      <c r="K10" s="178"/>
      <c r="L10" s="85"/>
      <c r="M10" s="86"/>
      <c r="N10" s="86"/>
      <c r="O10" s="86"/>
      <c r="P10" s="86"/>
      <c r="Q10" s="86"/>
      <c r="R10" s="86"/>
      <c r="S10" s="86"/>
      <c r="T10" s="86"/>
      <c r="U10" s="87"/>
      <c r="V10" s="87"/>
      <c r="W10" s="87"/>
      <c r="X10" s="87"/>
      <c r="Y10" s="87"/>
      <c r="Z10" s="87"/>
      <c r="AA10" s="87"/>
      <c r="AB10" s="87"/>
    </row>
    <row r="11" spans="3:28" ht="12.75" customHeight="1" thickBot="1">
      <c r="C11" s="83"/>
      <c r="D11" s="84"/>
      <c r="E11" s="79"/>
      <c r="F11" s="79"/>
      <c r="G11" s="88"/>
      <c r="H11" s="180"/>
      <c r="I11" s="179"/>
      <c r="J11" s="180"/>
      <c r="K11" s="180"/>
      <c r="L11" s="80"/>
      <c r="M11" s="81"/>
      <c r="N11" s="81"/>
      <c r="O11" s="81"/>
      <c r="P11" s="81"/>
      <c r="Q11" s="81"/>
      <c r="R11" s="81"/>
      <c r="S11" s="81"/>
      <c r="T11" s="81"/>
      <c r="U11" s="87"/>
      <c r="V11" s="87"/>
      <c r="W11" s="87"/>
      <c r="X11" s="87"/>
      <c r="Y11" s="87"/>
      <c r="Z11" s="87"/>
      <c r="AA11" s="87"/>
      <c r="AB11" s="87"/>
    </row>
    <row r="12" spans="3:28" ht="30" customHeight="1" thickBot="1">
      <c r="C12" s="83"/>
      <c r="D12" s="84"/>
      <c r="E12" s="155" t="s">
        <v>68</v>
      </c>
      <c r="F12" s="90" t="s">
        <v>69</v>
      </c>
      <c r="G12" s="90" t="s">
        <v>71</v>
      </c>
      <c r="H12" s="156" t="s">
        <v>148</v>
      </c>
      <c r="I12" s="179"/>
      <c r="J12" s="179"/>
      <c r="K12" s="179"/>
      <c r="L12" s="80"/>
      <c r="M12" s="81"/>
      <c r="N12" s="81"/>
      <c r="O12" s="81"/>
      <c r="P12" s="81"/>
      <c r="Q12" s="81"/>
      <c r="R12" s="81"/>
      <c r="S12" s="81"/>
      <c r="T12" s="81"/>
      <c r="U12" s="87"/>
      <c r="V12" s="87"/>
      <c r="W12" s="87"/>
      <c r="X12" s="87"/>
      <c r="Y12" s="87"/>
      <c r="Z12" s="87"/>
      <c r="AA12" s="87"/>
      <c r="AB12" s="87"/>
    </row>
    <row r="13" spans="3:28" ht="12" customHeight="1" thickBot="1">
      <c r="C13" s="83"/>
      <c r="D13" s="84"/>
      <c r="E13" s="157">
        <v>1</v>
      </c>
      <c r="F13" s="158">
        <f>E13+1</f>
        <v>2</v>
      </c>
      <c r="G13" s="158">
        <f>F13+1</f>
        <v>3</v>
      </c>
      <c r="H13" s="159">
        <f>G13+1</f>
        <v>4</v>
      </c>
      <c r="I13" s="181"/>
      <c r="J13" s="181"/>
      <c r="K13" s="181"/>
      <c r="L13" s="80"/>
      <c r="M13" s="81"/>
      <c r="N13" s="81"/>
      <c r="O13" s="81"/>
      <c r="P13" s="81"/>
      <c r="Q13" s="81"/>
      <c r="R13" s="81"/>
      <c r="S13" s="81"/>
      <c r="T13" s="81"/>
      <c r="U13" s="87"/>
      <c r="V13" s="87"/>
      <c r="W13" s="87"/>
      <c r="X13" s="87"/>
      <c r="Y13" s="87"/>
      <c r="Z13" s="87"/>
      <c r="AA13" s="87"/>
      <c r="AB13" s="87"/>
    </row>
    <row r="14" spans="3:12" s="190" customFormat="1" ht="29.25" customHeight="1">
      <c r="C14" s="146"/>
      <c r="D14" s="160"/>
      <c r="E14" s="182">
        <v>1</v>
      </c>
      <c r="F14" s="183" t="s">
        <v>149</v>
      </c>
      <c r="G14" s="184" t="s">
        <v>150</v>
      </c>
      <c r="H14" s="185"/>
      <c r="I14" s="186"/>
      <c r="J14" s="187" t="s">
        <v>151</v>
      </c>
      <c r="K14" s="188"/>
      <c r="L14" s="189" t="s">
        <v>152</v>
      </c>
    </row>
    <row r="15" spans="3:12" ht="29.25" customHeight="1">
      <c r="C15" s="146"/>
      <c r="D15" s="160"/>
      <c r="E15" s="168">
        <v>2</v>
      </c>
      <c r="F15" s="114" t="s">
        <v>153</v>
      </c>
      <c r="G15" s="191"/>
      <c r="H15" s="192"/>
      <c r="I15" s="193"/>
      <c r="J15" s="194" t="s">
        <v>154</v>
      </c>
      <c r="K15" s="188"/>
      <c r="L15" s="164"/>
    </row>
    <row r="16" spans="3:12" ht="29.25" customHeight="1">
      <c r="C16" s="146"/>
      <c r="D16" s="160"/>
      <c r="E16" s="168">
        <v>3</v>
      </c>
      <c r="F16" s="195" t="s">
        <v>155</v>
      </c>
      <c r="G16" s="196"/>
      <c r="H16" s="197"/>
      <c r="I16" s="193"/>
      <c r="J16" s="194" t="s">
        <v>154</v>
      </c>
      <c r="K16" s="188"/>
      <c r="L16" s="164"/>
    </row>
    <row r="17" spans="3:12" ht="29.25" customHeight="1">
      <c r="C17" s="146"/>
      <c r="D17" s="160"/>
      <c r="E17" s="168">
        <v>4</v>
      </c>
      <c r="F17" s="195" t="s">
        <v>156</v>
      </c>
      <c r="G17" s="196"/>
      <c r="H17" s="197"/>
      <c r="I17" s="193"/>
      <c r="J17" s="194" t="s">
        <v>154</v>
      </c>
      <c r="K17" s="188"/>
      <c r="L17" s="164"/>
    </row>
    <row r="18" spans="3:12" ht="29.25" customHeight="1">
      <c r="C18" s="146"/>
      <c r="D18" s="160"/>
      <c r="E18" s="168">
        <v>5</v>
      </c>
      <c r="F18" s="114" t="s">
        <v>157</v>
      </c>
      <c r="G18" s="198"/>
      <c r="H18" s="199"/>
      <c r="I18" s="200"/>
      <c r="J18" s="201" t="s">
        <v>154</v>
      </c>
      <c r="K18" s="202"/>
      <c r="L18" s="164"/>
    </row>
    <row r="19" spans="3:12" ht="29.25" customHeight="1">
      <c r="C19" s="146"/>
      <c r="D19" s="160"/>
      <c r="E19" s="168" t="s">
        <v>158</v>
      </c>
      <c r="F19" s="114" t="s">
        <v>159</v>
      </c>
      <c r="G19" s="203"/>
      <c r="H19" s="204"/>
      <c r="I19" s="205"/>
      <c r="J19" s="194" t="s">
        <v>154</v>
      </c>
      <c r="K19" s="188"/>
      <c r="L19" s="164"/>
    </row>
    <row r="20" spans="3:12" ht="29.25" customHeight="1">
      <c r="C20" s="146"/>
      <c r="D20" s="160"/>
      <c r="E20" s="168" t="s">
        <v>160</v>
      </c>
      <c r="F20" s="206" t="s">
        <v>161</v>
      </c>
      <c r="G20" s="207">
        <f aca="true" t="shared" si="0" ref="G20:G29">SUM(J20:K20)</f>
        <v>0</v>
      </c>
      <c r="H20" s="170"/>
      <c r="I20" s="208"/>
      <c r="J20" s="209">
        <f>SUM(J21:J30)</f>
        <v>0</v>
      </c>
      <c r="K20" s="210"/>
      <c r="L20" s="164"/>
    </row>
    <row r="21" spans="3:12" ht="21" customHeight="1">
      <c r="C21" s="146"/>
      <c r="D21" s="160"/>
      <c r="E21" s="168" t="s">
        <v>162</v>
      </c>
      <c r="F21" s="169" t="s">
        <v>163</v>
      </c>
      <c r="G21" s="207">
        <f t="shared" si="0"/>
        <v>0</v>
      </c>
      <c r="H21" s="170"/>
      <c r="I21" s="208"/>
      <c r="J21" s="211"/>
      <c r="K21" s="210"/>
      <c r="L21" s="164"/>
    </row>
    <row r="22" spans="3:12" ht="21" customHeight="1">
      <c r="C22" s="146"/>
      <c r="D22" s="160"/>
      <c r="E22" s="168" t="s">
        <v>164</v>
      </c>
      <c r="F22" s="169" t="s">
        <v>165</v>
      </c>
      <c r="G22" s="207">
        <f t="shared" si="0"/>
        <v>0</v>
      </c>
      <c r="H22" s="170"/>
      <c r="I22" s="208"/>
      <c r="J22" s="211"/>
      <c r="K22" s="210"/>
      <c r="L22" s="164"/>
    </row>
    <row r="23" spans="3:12" ht="21" customHeight="1">
      <c r="C23" s="146"/>
      <c r="D23" s="160"/>
      <c r="E23" s="168" t="s">
        <v>166</v>
      </c>
      <c r="F23" s="169" t="s">
        <v>167</v>
      </c>
      <c r="G23" s="207">
        <f t="shared" si="0"/>
        <v>0</v>
      </c>
      <c r="H23" s="170"/>
      <c r="I23" s="208"/>
      <c r="J23" s="211"/>
      <c r="K23" s="210"/>
      <c r="L23" s="164"/>
    </row>
    <row r="24" spans="3:12" ht="21" customHeight="1">
      <c r="C24" s="146"/>
      <c r="D24" s="160"/>
      <c r="E24" s="168" t="s">
        <v>168</v>
      </c>
      <c r="F24" s="169" t="s">
        <v>169</v>
      </c>
      <c r="G24" s="207">
        <f t="shared" si="0"/>
        <v>0</v>
      </c>
      <c r="H24" s="170"/>
      <c r="I24" s="208"/>
      <c r="J24" s="211"/>
      <c r="K24" s="210"/>
      <c r="L24" s="164"/>
    </row>
    <row r="25" spans="3:12" ht="21" customHeight="1">
      <c r="C25" s="146"/>
      <c r="D25" s="160"/>
      <c r="E25" s="168" t="s">
        <v>170</v>
      </c>
      <c r="F25" s="169" t="s">
        <v>171</v>
      </c>
      <c r="G25" s="207">
        <f t="shared" si="0"/>
        <v>0</v>
      </c>
      <c r="H25" s="170"/>
      <c r="I25" s="208"/>
      <c r="J25" s="211"/>
      <c r="K25" s="210"/>
      <c r="L25" s="164"/>
    </row>
    <row r="26" spans="3:12" ht="21" customHeight="1">
      <c r="C26" s="146"/>
      <c r="D26" s="160"/>
      <c r="E26" s="168" t="s">
        <v>172</v>
      </c>
      <c r="F26" s="169" t="s">
        <v>173</v>
      </c>
      <c r="G26" s="207">
        <f t="shared" si="0"/>
        <v>0</v>
      </c>
      <c r="H26" s="170"/>
      <c r="I26" s="208"/>
      <c r="J26" s="211"/>
      <c r="K26" s="210"/>
      <c r="L26" s="164"/>
    </row>
    <row r="27" spans="3:12" ht="21" customHeight="1">
      <c r="C27" s="146"/>
      <c r="D27" s="160"/>
      <c r="E27" s="168" t="s">
        <v>174</v>
      </c>
      <c r="F27" s="169" t="s">
        <v>175</v>
      </c>
      <c r="G27" s="207">
        <f t="shared" si="0"/>
        <v>0</v>
      </c>
      <c r="H27" s="170"/>
      <c r="I27" s="208"/>
      <c r="J27" s="211"/>
      <c r="K27" s="210"/>
      <c r="L27" s="164"/>
    </row>
    <row r="28" spans="3:15" ht="21" customHeight="1">
      <c r="C28" s="146"/>
      <c r="D28" s="160"/>
      <c r="E28" s="168" t="s">
        <v>176</v>
      </c>
      <c r="F28" s="169" t="s">
        <v>177</v>
      </c>
      <c r="G28" s="207">
        <f t="shared" si="0"/>
        <v>0</v>
      </c>
      <c r="H28" s="170"/>
      <c r="I28" s="208"/>
      <c r="J28" s="211"/>
      <c r="K28" s="210"/>
      <c r="L28" s="164"/>
      <c r="M28" s="111"/>
      <c r="N28" s="111"/>
      <c r="O28" s="111"/>
    </row>
    <row r="29" spans="3:15" ht="21" customHeight="1">
      <c r="C29" s="146"/>
      <c r="D29" s="160"/>
      <c r="E29" s="171" t="s">
        <v>178</v>
      </c>
      <c r="F29" s="212"/>
      <c r="G29" s="213">
        <f t="shared" si="0"/>
        <v>0</v>
      </c>
      <c r="H29" s="170"/>
      <c r="I29" s="208"/>
      <c r="J29" s="211"/>
      <c r="K29" s="210"/>
      <c r="L29" s="164"/>
      <c r="M29" s="111"/>
      <c r="N29" s="154"/>
      <c r="O29" s="154"/>
    </row>
    <row r="30" spans="3:15" ht="15" customHeight="1">
      <c r="C30" s="146"/>
      <c r="D30" s="160"/>
      <c r="E30" s="214"/>
      <c r="F30" s="215" t="s">
        <v>179</v>
      </c>
      <c r="G30" s="216"/>
      <c r="H30" s="217"/>
      <c r="I30" s="218"/>
      <c r="J30" s="219"/>
      <c r="K30" s="218"/>
      <c r="L30" s="164"/>
      <c r="M30" s="111"/>
      <c r="N30" s="154"/>
      <c r="O30" s="154"/>
    </row>
    <row r="31" spans="3:15" ht="29.25" customHeight="1">
      <c r="C31" s="146"/>
      <c r="D31" s="160"/>
      <c r="E31" s="161" t="s">
        <v>180</v>
      </c>
      <c r="F31" s="220" t="s">
        <v>181</v>
      </c>
      <c r="G31" s="221">
        <f aca="true" t="shared" si="1" ref="G31:G38">SUM(J31:K31)</f>
        <v>0</v>
      </c>
      <c r="H31" s="165"/>
      <c r="I31" s="208"/>
      <c r="J31" s="211"/>
      <c r="K31" s="210"/>
      <c r="L31" s="164"/>
      <c r="M31" s="111"/>
      <c r="N31" s="111"/>
      <c r="O31" s="111"/>
    </row>
    <row r="32" spans="3:15" ht="29.25" customHeight="1">
      <c r="C32" s="146"/>
      <c r="D32" s="160"/>
      <c r="E32" s="168" t="s">
        <v>182</v>
      </c>
      <c r="F32" s="222" t="s">
        <v>183</v>
      </c>
      <c r="G32" s="207">
        <f t="shared" si="1"/>
        <v>0</v>
      </c>
      <c r="H32" s="170"/>
      <c r="I32" s="223"/>
      <c r="J32" s="211"/>
      <c r="K32" s="210"/>
      <c r="L32" s="164"/>
      <c r="M32" s="111"/>
      <c r="N32" s="111"/>
      <c r="O32" s="111"/>
    </row>
    <row r="33" spans="3:15" ht="29.25" customHeight="1">
      <c r="C33" s="146"/>
      <c r="D33" s="160"/>
      <c r="E33" s="161" t="s">
        <v>184</v>
      </c>
      <c r="F33" s="222" t="s">
        <v>185</v>
      </c>
      <c r="G33" s="207">
        <f t="shared" si="1"/>
        <v>0</v>
      </c>
      <c r="H33" s="170"/>
      <c r="I33" s="223"/>
      <c r="J33" s="211"/>
      <c r="K33" s="210"/>
      <c r="L33" s="164"/>
      <c r="M33" s="111"/>
      <c r="N33" s="111"/>
      <c r="O33" s="111"/>
    </row>
    <row r="34" spans="3:15" ht="29.25" customHeight="1">
      <c r="C34" s="146"/>
      <c r="D34" s="160"/>
      <c r="E34" s="168" t="s">
        <v>186</v>
      </c>
      <c r="F34" s="222" t="s">
        <v>187</v>
      </c>
      <c r="G34" s="207">
        <f t="shared" si="1"/>
        <v>0</v>
      </c>
      <c r="H34" s="170"/>
      <c r="I34" s="223"/>
      <c r="J34" s="211"/>
      <c r="K34" s="210"/>
      <c r="L34" s="164"/>
      <c r="M34" s="111"/>
      <c r="N34" s="111"/>
      <c r="O34" s="111"/>
    </row>
    <row r="35" spans="3:15" ht="29.25" customHeight="1">
      <c r="C35" s="146"/>
      <c r="D35" s="160"/>
      <c r="E35" s="161" t="s">
        <v>188</v>
      </c>
      <c r="F35" s="222" t="s">
        <v>189</v>
      </c>
      <c r="G35" s="207">
        <f t="shared" si="1"/>
        <v>0</v>
      </c>
      <c r="H35" s="170"/>
      <c r="I35" s="223"/>
      <c r="J35" s="211"/>
      <c r="K35" s="210"/>
      <c r="L35" s="164"/>
      <c r="M35" s="111"/>
      <c r="N35" s="111"/>
      <c r="O35" s="111"/>
    </row>
    <row r="36" spans="3:12" ht="29.25" customHeight="1">
      <c r="C36" s="146"/>
      <c r="D36" s="160"/>
      <c r="E36" s="168" t="s">
        <v>190</v>
      </c>
      <c r="F36" s="222" t="s">
        <v>191</v>
      </c>
      <c r="G36" s="207">
        <f t="shared" si="1"/>
        <v>0</v>
      </c>
      <c r="H36" s="170"/>
      <c r="I36" s="223"/>
      <c r="J36" s="211"/>
      <c r="K36" s="210"/>
      <c r="L36" s="164"/>
    </row>
    <row r="37" spans="3:12" ht="29.25" customHeight="1">
      <c r="C37" s="146"/>
      <c r="D37" s="160"/>
      <c r="E37" s="161" t="s">
        <v>192</v>
      </c>
      <c r="F37" s="222" t="s">
        <v>193</v>
      </c>
      <c r="G37" s="207">
        <f t="shared" si="1"/>
        <v>0</v>
      </c>
      <c r="H37" s="170"/>
      <c r="I37" s="223"/>
      <c r="J37" s="211"/>
      <c r="K37" s="210"/>
      <c r="L37" s="164"/>
    </row>
    <row r="38" spans="3:12" ht="29.25" customHeight="1">
      <c r="C38" s="146"/>
      <c r="D38" s="160"/>
      <c r="E38" s="168" t="s">
        <v>194</v>
      </c>
      <c r="F38" s="222" t="s">
        <v>195</v>
      </c>
      <c r="G38" s="207">
        <f t="shared" si="1"/>
        <v>0</v>
      </c>
      <c r="H38" s="170"/>
      <c r="I38" s="223"/>
      <c r="J38" s="211"/>
      <c r="K38" s="210"/>
      <c r="L38" s="164"/>
    </row>
    <row r="39" spans="3:12" ht="29.25" customHeight="1">
      <c r="C39" s="146"/>
      <c r="D39" s="160"/>
      <c r="E39" s="161" t="s">
        <v>196</v>
      </c>
      <c r="F39" s="224" t="s">
        <v>197</v>
      </c>
      <c r="G39" s="207">
        <f>G40+G42+G43+G47+G48</f>
        <v>0</v>
      </c>
      <c r="H39" s="170"/>
      <c r="I39" s="223"/>
      <c r="J39" s="209">
        <f>J40+J42+J43+J47+J48</f>
        <v>0</v>
      </c>
      <c r="K39" s="210"/>
      <c r="L39" s="164"/>
    </row>
    <row r="40" spans="3:12" ht="29.25" customHeight="1">
      <c r="C40" s="146"/>
      <c r="D40" s="160"/>
      <c r="E40" s="171" t="s">
        <v>198</v>
      </c>
      <c r="F40" s="172" t="s">
        <v>199</v>
      </c>
      <c r="G40" s="207">
        <f>SUM(J40:K40)</f>
        <v>0</v>
      </c>
      <c r="H40" s="170"/>
      <c r="I40" s="223"/>
      <c r="J40" s="211"/>
      <c r="K40" s="210"/>
      <c r="L40" s="164"/>
    </row>
    <row r="41" spans="3:12" ht="29.25" customHeight="1">
      <c r="C41" s="146"/>
      <c r="D41" s="160"/>
      <c r="E41" s="171" t="s">
        <v>200</v>
      </c>
      <c r="F41" s="172" t="s">
        <v>201</v>
      </c>
      <c r="G41" s="207">
        <f>SUM(J41:K41)</f>
        <v>0</v>
      </c>
      <c r="H41" s="170"/>
      <c r="I41" s="223"/>
      <c r="J41" s="211"/>
      <c r="K41" s="210"/>
      <c r="L41" s="164"/>
    </row>
    <row r="42" spans="3:12" ht="29.25" customHeight="1">
      <c r="C42" s="146"/>
      <c r="D42" s="160"/>
      <c r="E42" s="171" t="s">
        <v>202</v>
      </c>
      <c r="F42" s="172" t="s">
        <v>203</v>
      </c>
      <c r="G42" s="207">
        <f>SUM(J42:K42)</f>
        <v>0</v>
      </c>
      <c r="H42" s="170"/>
      <c r="I42" s="223"/>
      <c r="J42" s="211"/>
      <c r="K42" s="210"/>
      <c r="L42" s="164"/>
    </row>
    <row r="43" spans="3:12" ht="29.25" customHeight="1">
      <c r="C43" s="146"/>
      <c r="D43" s="160"/>
      <c r="E43" s="171" t="s">
        <v>204</v>
      </c>
      <c r="F43" s="224" t="s">
        <v>205</v>
      </c>
      <c r="G43" s="207">
        <f>SUM(G44:G46)</f>
        <v>0</v>
      </c>
      <c r="H43" s="170"/>
      <c r="I43" s="223"/>
      <c r="J43" s="209">
        <f>SUM(J44:J46)</f>
        <v>0</v>
      </c>
      <c r="K43" s="210"/>
      <c r="L43" s="164"/>
    </row>
    <row r="44" spans="3:12" ht="29.25" customHeight="1">
      <c r="C44" s="146"/>
      <c r="D44" s="160"/>
      <c r="E44" s="171" t="s">
        <v>206</v>
      </c>
      <c r="F44" s="172" t="s">
        <v>207</v>
      </c>
      <c r="G44" s="207">
        <f aca="true" t="shared" si="2" ref="G44:G52">SUM(J44:K44)</f>
        <v>0</v>
      </c>
      <c r="H44" s="170"/>
      <c r="I44" s="223"/>
      <c r="J44" s="211"/>
      <c r="K44" s="210"/>
      <c r="L44" s="164"/>
    </row>
    <row r="45" spans="3:12" ht="29.25" customHeight="1">
      <c r="C45" s="146"/>
      <c r="D45" s="160"/>
      <c r="E45" s="171" t="s">
        <v>208</v>
      </c>
      <c r="F45" s="172" t="s">
        <v>209</v>
      </c>
      <c r="G45" s="207">
        <f t="shared" si="2"/>
        <v>0</v>
      </c>
      <c r="H45" s="170"/>
      <c r="I45" s="223"/>
      <c r="J45" s="211"/>
      <c r="K45" s="210"/>
      <c r="L45" s="164"/>
    </row>
    <row r="46" spans="3:12" ht="29.25" customHeight="1">
      <c r="C46" s="146"/>
      <c r="D46" s="160"/>
      <c r="E46" s="171" t="s">
        <v>210</v>
      </c>
      <c r="F46" s="172" t="s">
        <v>211</v>
      </c>
      <c r="G46" s="207">
        <f t="shared" si="2"/>
        <v>0</v>
      </c>
      <c r="H46" s="170"/>
      <c r="I46" s="223"/>
      <c r="J46" s="211"/>
      <c r="K46" s="210"/>
      <c r="L46" s="164"/>
    </row>
    <row r="47" spans="3:12" ht="29.25" customHeight="1">
      <c r="C47" s="146"/>
      <c r="D47" s="160"/>
      <c r="E47" s="171" t="s">
        <v>212</v>
      </c>
      <c r="F47" s="225" t="s">
        <v>213</v>
      </c>
      <c r="G47" s="207">
        <f t="shared" si="2"/>
        <v>0</v>
      </c>
      <c r="H47" s="170"/>
      <c r="I47" s="223"/>
      <c r="J47" s="211"/>
      <c r="K47" s="210"/>
      <c r="L47" s="164"/>
    </row>
    <row r="48" spans="3:12" ht="29.25" customHeight="1">
      <c r="C48" s="146"/>
      <c r="D48" s="160"/>
      <c r="E48" s="171" t="s">
        <v>214</v>
      </c>
      <c r="F48" s="225" t="s">
        <v>215</v>
      </c>
      <c r="G48" s="207">
        <f t="shared" si="2"/>
        <v>0</v>
      </c>
      <c r="H48" s="170"/>
      <c r="I48" s="223"/>
      <c r="J48" s="211"/>
      <c r="K48" s="210"/>
      <c r="L48" s="164"/>
    </row>
    <row r="49" spans="3:12" ht="29.25" customHeight="1">
      <c r="C49" s="146"/>
      <c r="D49" s="160"/>
      <c r="E49" s="171" t="s">
        <v>216</v>
      </c>
      <c r="F49" s="225" t="s">
        <v>217</v>
      </c>
      <c r="G49" s="207">
        <f t="shared" si="2"/>
        <v>0</v>
      </c>
      <c r="H49" s="170"/>
      <c r="I49" s="223"/>
      <c r="J49" s="211"/>
      <c r="K49" s="210"/>
      <c r="L49" s="164"/>
    </row>
    <row r="50" spans="3:12" ht="29.25" customHeight="1">
      <c r="C50" s="146"/>
      <c r="D50" s="160"/>
      <c r="E50" s="171" t="s">
        <v>218</v>
      </c>
      <c r="F50" s="225" t="s">
        <v>219</v>
      </c>
      <c r="G50" s="207">
        <f t="shared" si="2"/>
        <v>0</v>
      </c>
      <c r="H50" s="170"/>
      <c r="I50" s="223"/>
      <c r="J50" s="211"/>
      <c r="K50" s="210"/>
      <c r="L50" s="164"/>
    </row>
    <row r="51" spans="3:12" ht="29.25" customHeight="1">
      <c r="C51" s="146"/>
      <c r="D51" s="160"/>
      <c r="E51" s="171" t="s">
        <v>220</v>
      </c>
      <c r="F51" s="225" t="s">
        <v>221</v>
      </c>
      <c r="G51" s="207">
        <f t="shared" si="2"/>
        <v>0</v>
      </c>
      <c r="H51" s="170"/>
      <c r="I51" s="223"/>
      <c r="J51" s="211"/>
      <c r="K51" s="210"/>
      <c r="L51" s="164"/>
    </row>
    <row r="52" spans="3:12" ht="29.25" customHeight="1" thickBot="1">
      <c r="C52" s="146"/>
      <c r="D52" s="160"/>
      <c r="E52" s="174" t="s">
        <v>222</v>
      </c>
      <c r="F52" s="226" t="s">
        <v>223</v>
      </c>
      <c r="G52" s="227">
        <f t="shared" si="2"/>
        <v>0</v>
      </c>
      <c r="H52" s="176"/>
      <c r="I52" s="223"/>
      <c r="J52" s="211"/>
      <c r="K52" s="210"/>
      <c r="L52" s="164"/>
    </row>
    <row r="53" spans="3:12" ht="11.25">
      <c r="C53" s="146"/>
      <c r="D53" s="147"/>
      <c r="E53" s="177"/>
      <c r="F53" s="149"/>
      <c r="G53" s="150"/>
      <c r="H53" s="150"/>
      <c r="I53" s="150"/>
      <c r="J53" s="228" t="s">
        <v>224</v>
      </c>
      <c r="K53" s="150"/>
      <c r="L53" s="151"/>
    </row>
    <row r="54" spans="3:11" ht="11.25">
      <c r="C54" s="146"/>
      <c r="D54" s="146"/>
      <c r="E54" s="146"/>
      <c r="F54" s="153"/>
      <c r="G54" s="154"/>
      <c r="H54" s="154"/>
      <c r="I54" s="154"/>
      <c r="J54" s="154"/>
      <c r="K54" s="154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J29 G31:J52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tabSelected="1" workbookViewId="0" topLeftCell="C7">
      <selection activeCell="G21" sqref="G21"/>
    </sheetView>
  </sheetViews>
  <sheetFormatPr defaultColWidth="9.00390625" defaultRowHeight="12.75"/>
  <cols>
    <col min="1" max="2" width="0" style="68" hidden="1" customWidth="1"/>
    <col min="3" max="3" width="2.75390625" style="68" customWidth="1"/>
    <col min="4" max="4" width="10.25390625" style="68" customWidth="1"/>
    <col min="5" max="5" width="6.875" style="68" customWidth="1"/>
    <col min="6" max="6" width="50.75390625" style="68" customWidth="1"/>
    <col min="7" max="7" width="40.75390625" style="68" customWidth="1"/>
    <col min="8" max="9" width="2.75390625" style="68" customWidth="1"/>
    <col min="10" max="16384" width="9.125" style="6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0"/>
      <c r="E8" s="72"/>
      <c r="F8" s="72"/>
      <c r="G8" s="72"/>
      <c r="H8" s="73"/>
    </row>
    <row r="9" spans="4:28" ht="12.75" customHeight="1">
      <c r="D9" s="74"/>
      <c r="E9" s="79"/>
      <c r="F9" s="77" t="s">
        <v>66</v>
      </c>
      <c r="G9" s="79"/>
      <c r="H9" s="80"/>
      <c r="I9" s="81"/>
      <c r="J9" s="81"/>
      <c r="K9" s="81"/>
      <c r="L9" s="81"/>
      <c r="M9" s="81"/>
      <c r="N9" s="81"/>
      <c r="O9" s="81"/>
      <c r="P9" s="81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3:24" ht="36" customHeight="1">
      <c r="C10" s="83"/>
      <c r="D10" s="84"/>
      <c r="E10" s="305" t="s">
        <v>225</v>
      </c>
      <c r="F10" s="306"/>
      <c r="G10" s="307"/>
      <c r="H10" s="85"/>
      <c r="I10" s="86"/>
      <c r="J10" s="86"/>
      <c r="K10" s="86"/>
      <c r="L10" s="86"/>
      <c r="M10" s="86"/>
      <c r="N10" s="86"/>
      <c r="O10" s="86"/>
      <c r="P10" s="86"/>
      <c r="Q10" s="87"/>
      <c r="R10" s="87"/>
      <c r="S10" s="87"/>
      <c r="T10" s="87"/>
      <c r="U10" s="87"/>
      <c r="V10" s="87"/>
      <c r="W10" s="87"/>
      <c r="X10" s="87"/>
    </row>
    <row r="11" spans="3:24" ht="12.75" customHeight="1" thickBot="1">
      <c r="C11" s="83"/>
      <c r="D11" s="84"/>
      <c r="E11" s="79"/>
      <c r="F11" s="79"/>
      <c r="G11" s="79"/>
      <c r="H11" s="80"/>
      <c r="I11" s="81"/>
      <c r="J11" s="81"/>
      <c r="K11" s="81"/>
      <c r="L11" s="81"/>
      <c r="M11" s="81"/>
      <c r="N11" s="81"/>
      <c r="O11" s="81"/>
      <c r="P11" s="81"/>
      <c r="Q11" s="87"/>
      <c r="R11" s="87"/>
      <c r="S11" s="87"/>
      <c r="T11" s="87"/>
      <c r="U11" s="87"/>
      <c r="V11" s="87"/>
      <c r="W11" s="87"/>
      <c r="X11" s="87"/>
    </row>
    <row r="12" spans="3:24" ht="30" customHeight="1" thickBot="1">
      <c r="C12" s="83"/>
      <c r="D12" s="84"/>
      <c r="E12" s="155" t="s">
        <v>68</v>
      </c>
      <c r="F12" s="90" t="s">
        <v>69</v>
      </c>
      <c r="G12" s="156" t="s">
        <v>71</v>
      </c>
      <c r="H12" s="80"/>
      <c r="I12" s="81"/>
      <c r="J12" s="81"/>
      <c r="K12" s="81"/>
      <c r="L12" s="81"/>
      <c r="M12" s="81"/>
      <c r="N12" s="81"/>
      <c r="O12" s="81"/>
      <c r="P12" s="81"/>
      <c r="Q12" s="87"/>
      <c r="R12" s="87"/>
      <c r="S12" s="87"/>
      <c r="T12" s="87"/>
      <c r="U12" s="87"/>
      <c r="V12" s="87"/>
      <c r="W12" s="87"/>
      <c r="X12" s="87"/>
    </row>
    <row r="13" spans="3:24" ht="12" customHeight="1" thickBot="1">
      <c r="C13" s="83"/>
      <c r="D13" s="84"/>
      <c r="E13" s="157">
        <v>1</v>
      </c>
      <c r="F13" s="158">
        <f>E13+1</f>
        <v>2</v>
      </c>
      <c r="G13" s="159">
        <f>F13+1</f>
        <v>3</v>
      </c>
      <c r="H13" s="80"/>
      <c r="I13" s="81"/>
      <c r="J13" s="81"/>
      <c r="K13" s="81"/>
      <c r="L13" s="81"/>
      <c r="M13" s="81"/>
      <c r="N13" s="81"/>
      <c r="O13" s="81"/>
      <c r="P13" s="81"/>
      <c r="Q13" s="87"/>
      <c r="R13" s="87"/>
      <c r="S13" s="87"/>
      <c r="T13" s="87"/>
      <c r="U13" s="87"/>
      <c r="V13" s="87"/>
      <c r="W13" s="87"/>
      <c r="X13" s="87"/>
    </row>
    <row r="14" spans="3:8" ht="36" customHeight="1">
      <c r="C14" s="146"/>
      <c r="D14" s="160"/>
      <c r="E14" s="229">
        <v>1</v>
      </c>
      <c r="F14" s="162" t="s">
        <v>226</v>
      </c>
      <c r="G14" s="230"/>
      <c r="H14" s="164"/>
    </row>
    <row r="15" spans="3:8" ht="36" customHeight="1">
      <c r="C15" s="146"/>
      <c r="D15" s="160"/>
      <c r="E15" s="229">
        <v>2</v>
      </c>
      <c r="F15" s="162" t="s">
        <v>227</v>
      </c>
      <c r="G15" s="230"/>
      <c r="H15" s="164"/>
    </row>
    <row r="16" spans="3:8" ht="36" customHeight="1">
      <c r="C16" s="146"/>
      <c r="D16" s="160"/>
      <c r="E16" s="231">
        <v>3</v>
      </c>
      <c r="F16" s="206" t="s">
        <v>228</v>
      </c>
      <c r="G16" s="232"/>
      <c r="H16" s="164"/>
    </row>
    <row r="17" spans="3:8" ht="36" customHeight="1">
      <c r="C17" s="146"/>
      <c r="D17" s="160"/>
      <c r="E17" s="231">
        <v>4</v>
      </c>
      <c r="F17" s="206" t="s">
        <v>229</v>
      </c>
      <c r="G17" s="232"/>
      <c r="H17" s="164"/>
    </row>
    <row r="18" spans="3:8" ht="36" customHeight="1">
      <c r="C18" s="146"/>
      <c r="D18" s="160"/>
      <c r="E18" s="231">
        <v>5</v>
      </c>
      <c r="F18" s="206" t="s">
        <v>230</v>
      </c>
      <c r="G18" s="233">
        <v>0.028</v>
      </c>
      <c r="H18" s="164"/>
    </row>
    <row r="19" spans="3:8" ht="11.25" hidden="1">
      <c r="C19" s="146"/>
      <c r="D19" s="234" t="s">
        <v>231</v>
      </c>
      <c r="E19" s="235"/>
      <c r="F19" s="236"/>
      <c r="G19" s="237"/>
      <c r="H19" s="164"/>
    </row>
    <row r="20" spans="3:8" ht="11.25">
      <c r="C20" s="238"/>
      <c r="D20" s="234" t="s">
        <v>232</v>
      </c>
      <c r="E20" s="239"/>
      <c r="F20" s="240" t="s">
        <v>233</v>
      </c>
      <c r="G20" s="241"/>
      <c r="H20" s="164"/>
    </row>
    <row r="21" spans="3:8" ht="36" customHeight="1" thickBot="1">
      <c r="C21" s="146"/>
      <c r="D21" s="160"/>
      <c r="E21" s="242">
        <v>6</v>
      </c>
      <c r="F21" s="243" t="s">
        <v>234</v>
      </c>
      <c r="G21" s="244"/>
      <c r="H21" s="164"/>
    </row>
    <row r="22" spans="3:8" ht="11.25">
      <c r="C22" s="146"/>
      <c r="D22" s="147"/>
      <c r="E22" s="177"/>
      <c r="F22" s="149"/>
      <c r="G22" s="150"/>
      <c r="H22" s="151"/>
    </row>
    <row r="23" spans="3:7" ht="11.25">
      <c r="C23" s="146"/>
      <c r="D23" s="146"/>
      <c r="E23" s="146"/>
      <c r="F23" s="153"/>
      <c r="G23" s="154"/>
    </row>
    <row r="24" spans="3:7" ht="11.25">
      <c r="C24" s="146"/>
      <c r="D24" s="146"/>
      <c r="E24" s="146"/>
      <c r="F24" s="153"/>
      <c r="G24" s="154"/>
    </row>
  </sheetData>
  <sheetProtection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workbookViewId="0" topLeftCell="C31">
      <selection activeCell="H71" sqref="H71"/>
    </sheetView>
  </sheetViews>
  <sheetFormatPr defaultColWidth="9.00390625" defaultRowHeight="12.75"/>
  <cols>
    <col min="1" max="2" width="0" style="68" hidden="1" customWidth="1"/>
    <col min="3" max="4" width="2.75390625" style="68" customWidth="1"/>
    <col min="5" max="5" width="6.875" style="68" customWidth="1"/>
    <col min="6" max="6" width="50.75390625" style="68" customWidth="1"/>
    <col min="7" max="7" width="15.75390625" style="68" customWidth="1"/>
    <col min="8" max="8" width="40.75390625" style="68" customWidth="1"/>
    <col min="9" max="10" width="2.75390625" style="68" customWidth="1"/>
    <col min="11" max="16384" width="9.125" style="68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70"/>
      <c r="E8" s="72"/>
      <c r="F8" s="72"/>
      <c r="G8" s="72"/>
      <c r="H8" s="72"/>
      <c r="I8" s="73"/>
    </row>
    <row r="9" spans="4:29" ht="12.75" customHeight="1">
      <c r="D9" s="74"/>
      <c r="E9" s="79"/>
      <c r="F9" s="77" t="s">
        <v>66</v>
      </c>
      <c r="G9" s="245"/>
      <c r="H9" s="79"/>
      <c r="I9" s="80"/>
      <c r="J9" s="81"/>
      <c r="K9" s="81"/>
      <c r="L9" s="81"/>
      <c r="M9" s="81"/>
      <c r="N9" s="81"/>
      <c r="O9" s="81"/>
      <c r="P9" s="81"/>
      <c r="Q9" s="81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</row>
    <row r="10" spans="3:25" ht="30.75" customHeight="1">
      <c r="C10" s="83"/>
      <c r="D10" s="84"/>
      <c r="E10" s="305" t="s">
        <v>235</v>
      </c>
      <c r="F10" s="306"/>
      <c r="G10" s="306"/>
      <c r="H10" s="307"/>
      <c r="I10" s="85"/>
      <c r="J10" s="86"/>
      <c r="K10" s="86"/>
      <c r="L10" s="86"/>
      <c r="M10" s="86"/>
      <c r="N10" s="86"/>
      <c r="O10" s="86"/>
      <c r="P10" s="86"/>
      <c r="Q10" s="86"/>
      <c r="R10" s="87"/>
      <c r="S10" s="87"/>
      <c r="T10" s="87"/>
      <c r="U10" s="87"/>
      <c r="V10" s="87"/>
      <c r="W10" s="87"/>
      <c r="X10" s="87"/>
      <c r="Y10" s="87"/>
    </row>
    <row r="11" spans="3:25" ht="12.75" customHeight="1" thickBot="1">
      <c r="C11" s="83"/>
      <c r="D11" s="84"/>
      <c r="E11" s="79"/>
      <c r="F11" s="79"/>
      <c r="G11" s="79"/>
      <c r="H11" s="79"/>
      <c r="I11" s="80"/>
      <c r="J11" s="81"/>
      <c r="K11" s="81"/>
      <c r="L11" s="81"/>
      <c r="M11" s="81"/>
      <c r="N11" s="81"/>
      <c r="O11" s="81"/>
      <c r="P11" s="81"/>
      <c r="Q11" s="81"/>
      <c r="R11" s="87"/>
      <c r="S11" s="87"/>
      <c r="T11" s="87"/>
      <c r="U11" s="87"/>
      <c r="V11" s="87"/>
      <c r="W11" s="87"/>
      <c r="X11" s="87"/>
      <c r="Y11" s="87"/>
    </row>
    <row r="12" spans="3:25" ht="30" customHeight="1" thickBot="1">
      <c r="C12" s="83"/>
      <c r="D12" s="84"/>
      <c r="E12" s="155" t="s">
        <v>68</v>
      </c>
      <c r="F12" s="91" t="s">
        <v>69</v>
      </c>
      <c r="G12" s="91" t="s">
        <v>70</v>
      </c>
      <c r="H12" s="156" t="s">
        <v>71</v>
      </c>
      <c r="I12" s="80"/>
      <c r="J12" s="81"/>
      <c r="K12" s="81"/>
      <c r="L12" s="81"/>
      <c r="M12" s="81"/>
      <c r="N12" s="81"/>
      <c r="O12" s="81"/>
      <c r="P12" s="81"/>
      <c r="Q12" s="81"/>
      <c r="R12" s="87"/>
      <c r="S12" s="87"/>
      <c r="T12" s="87"/>
      <c r="U12" s="87"/>
      <c r="V12" s="87"/>
      <c r="W12" s="87"/>
      <c r="X12" s="87"/>
      <c r="Y12" s="87"/>
    </row>
    <row r="13" spans="3:25" ht="12" customHeight="1" thickBot="1">
      <c r="C13" s="83"/>
      <c r="D13" s="84"/>
      <c r="E13" s="157">
        <v>1</v>
      </c>
      <c r="F13" s="96">
        <f>E13+1</f>
        <v>2</v>
      </c>
      <c r="G13" s="158">
        <f>F13+1</f>
        <v>3</v>
      </c>
      <c r="H13" s="159">
        <f>G13+1</f>
        <v>4</v>
      </c>
      <c r="I13" s="246"/>
      <c r="J13" s="81"/>
      <c r="K13" s="81"/>
      <c r="L13" s="81"/>
      <c r="M13" s="81"/>
      <c r="N13" s="81"/>
      <c r="O13" s="81"/>
      <c r="P13" s="81"/>
      <c r="Q13" s="81"/>
      <c r="R13" s="87"/>
      <c r="S13" s="87"/>
      <c r="T13" s="87"/>
      <c r="U13" s="87"/>
      <c r="V13" s="87"/>
      <c r="W13" s="87"/>
      <c r="X13" s="87"/>
      <c r="Y13" s="87"/>
    </row>
    <row r="14" spans="3:9" ht="29.25" customHeight="1">
      <c r="C14" s="146"/>
      <c r="D14" s="160"/>
      <c r="E14" s="182" t="s">
        <v>78</v>
      </c>
      <c r="F14" s="247" t="s">
        <v>236</v>
      </c>
      <c r="G14" s="248" t="s">
        <v>237</v>
      </c>
      <c r="H14" s="249" t="s">
        <v>22</v>
      </c>
      <c r="I14" s="250"/>
    </row>
    <row r="15" spans="3:9" ht="29.25" customHeight="1">
      <c r="C15" s="146"/>
      <c r="D15" s="160"/>
      <c r="E15" s="168" t="s">
        <v>108</v>
      </c>
      <c r="F15" s="251" t="s">
        <v>238</v>
      </c>
      <c r="G15" s="252" t="s">
        <v>239</v>
      </c>
      <c r="H15" s="165">
        <v>1581.62</v>
      </c>
      <c r="I15" s="253"/>
    </row>
    <row r="16" spans="3:9" ht="29.25" customHeight="1">
      <c r="C16" s="146"/>
      <c r="D16" s="160"/>
      <c r="E16" s="168">
        <v>3</v>
      </c>
      <c r="F16" s="251" t="s">
        <v>240</v>
      </c>
      <c r="G16" s="252" t="s">
        <v>239</v>
      </c>
      <c r="H16" s="233">
        <f>SUM(H17,H21,H24,H34,H35,H36,H37,H38,H41,H44,H50)</f>
        <v>1536.6200000000001</v>
      </c>
      <c r="I16" s="164"/>
    </row>
    <row r="17" spans="3:9" ht="24" customHeight="1">
      <c r="C17" s="146"/>
      <c r="D17" s="160"/>
      <c r="E17" s="168" t="s">
        <v>130</v>
      </c>
      <c r="F17" s="254" t="s">
        <v>241</v>
      </c>
      <c r="G17" s="252" t="s">
        <v>239</v>
      </c>
      <c r="H17" s="233">
        <f>SUM(H18:H20)</f>
        <v>0</v>
      </c>
      <c r="I17" s="164"/>
    </row>
    <row r="18" spans="3:9" ht="15" customHeight="1">
      <c r="C18" s="146"/>
      <c r="D18" s="160"/>
      <c r="E18" s="168" t="s">
        <v>242</v>
      </c>
      <c r="F18" s="255" t="s">
        <v>243</v>
      </c>
      <c r="G18" s="252" t="s">
        <v>239</v>
      </c>
      <c r="H18" s="170"/>
      <c r="I18" s="164"/>
    </row>
    <row r="19" spans="3:9" ht="15" customHeight="1">
      <c r="C19" s="146"/>
      <c r="D19" s="160"/>
      <c r="E19" s="161" t="s">
        <v>244</v>
      </c>
      <c r="F19" s="255" t="s">
        <v>245</v>
      </c>
      <c r="G19" s="252" t="s">
        <v>239</v>
      </c>
      <c r="H19" s="165"/>
      <c r="I19" s="164"/>
    </row>
    <row r="20" spans="3:9" ht="15" customHeight="1">
      <c r="C20" s="146"/>
      <c r="D20" s="160"/>
      <c r="E20" s="161" t="s">
        <v>246</v>
      </c>
      <c r="F20" s="255" t="s">
        <v>247</v>
      </c>
      <c r="G20" s="252" t="s">
        <v>239</v>
      </c>
      <c r="H20" s="165"/>
      <c r="I20" s="164"/>
    </row>
    <row r="21" spans="3:9" ht="36" customHeight="1">
      <c r="C21" s="146"/>
      <c r="D21" s="160"/>
      <c r="E21" s="168" t="s">
        <v>132</v>
      </c>
      <c r="F21" s="254" t="s">
        <v>248</v>
      </c>
      <c r="G21" s="256" t="s">
        <v>239</v>
      </c>
      <c r="H21" s="170">
        <v>321.7</v>
      </c>
      <c r="I21" s="164"/>
    </row>
    <row r="22" spans="3:9" ht="18" customHeight="1">
      <c r="C22" s="146"/>
      <c r="D22" s="160"/>
      <c r="E22" s="168" t="s">
        <v>249</v>
      </c>
      <c r="F22" s="255" t="s">
        <v>250</v>
      </c>
      <c r="G22" s="252" t="s">
        <v>251</v>
      </c>
      <c r="H22" s="257">
        <v>4.02</v>
      </c>
      <c r="I22" s="164"/>
    </row>
    <row r="23" spans="3:9" ht="18" customHeight="1">
      <c r="C23" s="146"/>
      <c r="D23" s="160"/>
      <c r="E23" s="168" t="s">
        <v>252</v>
      </c>
      <c r="F23" s="255" t="s">
        <v>253</v>
      </c>
      <c r="G23" s="252" t="s">
        <v>254</v>
      </c>
      <c r="H23" s="257">
        <v>80</v>
      </c>
      <c r="I23" s="164"/>
    </row>
    <row r="24" spans="3:9" ht="30" customHeight="1">
      <c r="C24" s="146"/>
      <c r="D24" s="160"/>
      <c r="E24" s="168" t="s">
        <v>134</v>
      </c>
      <c r="F24" s="254" t="s">
        <v>255</v>
      </c>
      <c r="G24" s="256" t="s">
        <v>239</v>
      </c>
      <c r="H24" s="257"/>
      <c r="I24" s="164"/>
    </row>
    <row r="25" spans="3:9" ht="27" customHeight="1">
      <c r="C25" s="146"/>
      <c r="D25" s="160"/>
      <c r="E25" s="168" t="s">
        <v>256</v>
      </c>
      <c r="F25" s="255" t="s">
        <v>257</v>
      </c>
      <c r="G25" s="252" t="s">
        <v>258</v>
      </c>
      <c r="H25" s="258">
        <f>SUM(H26:H33)</f>
        <v>0</v>
      </c>
      <c r="I25" s="164"/>
    </row>
    <row r="26" spans="3:9" ht="18" customHeight="1">
      <c r="C26" s="146"/>
      <c r="D26" s="160"/>
      <c r="E26" s="168" t="s">
        <v>259</v>
      </c>
      <c r="F26" s="259" t="s">
        <v>260</v>
      </c>
      <c r="G26" s="252" t="s">
        <v>258</v>
      </c>
      <c r="H26" s="257"/>
      <c r="I26" s="164"/>
    </row>
    <row r="27" spans="3:9" ht="18" customHeight="1">
      <c r="C27" s="146"/>
      <c r="D27" s="160"/>
      <c r="E27" s="168" t="s">
        <v>261</v>
      </c>
      <c r="F27" s="259" t="s">
        <v>262</v>
      </c>
      <c r="G27" s="252" t="s">
        <v>258</v>
      </c>
      <c r="H27" s="257"/>
      <c r="I27" s="164"/>
    </row>
    <row r="28" spans="3:9" ht="18" customHeight="1">
      <c r="C28" s="146"/>
      <c r="D28" s="160"/>
      <c r="E28" s="168" t="s">
        <v>263</v>
      </c>
      <c r="F28" s="259" t="s">
        <v>264</v>
      </c>
      <c r="G28" s="252" t="s">
        <v>258</v>
      </c>
      <c r="H28" s="257"/>
      <c r="I28" s="164"/>
    </row>
    <row r="29" spans="3:9" ht="18" customHeight="1">
      <c r="C29" s="146"/>
      <c r="D29" s="160"/>
      <c r="E29" s="168" t="s">
        <v>265</v>
      </c>
      <c r="F29" s="259" t="s">
        <v>266</v>
      </c>
      <c r="G29" s="252" t="s">
        <v>258</v>
      </c>
      <c r="H29" s="257"/>
      <c r="I29" s="164"/>
    </row>
    <row r="30" spans="3:9" ht="18" customHeight="1">
      <c r="C30" s="146"/>
      <c r="D30" s="160"/>
      <c r="E30" s="168" t="s">
        <v>267</v>
      </c>
      <c r="F30" s="259" t="s">
        <v>268</v>
      </c>
      <c r="G30" s="252" t="s">
        <v>258</v>
      </c>
      <c r="H30" s="257"/>
      <c r="I30" s="164"/>
    </row>
    <row r="31" spans="3:9" ht="18" customHeight="1">
      <c r="C31" s="146"/>
      <c r="D31" s="160"/>
      <c r="E31" s="168" t="s">
        <v>269</v>
      </c>
      <c r="F31" s="259" t="s">
        <v>270</v>
      </c>
      <c r="G31" s="252" t="s">
        <v>258</v>
      </c>
      <c r="H31" s="257"/>
      <c r="I31" s="164"/>
    </row>
    <row r="32" spans="3:9" ht="18" customHeight="1">
      <c r="C32" s="146"/>
      <c r="D32" s="160"/>
      <c r="E32" s="168" t="s">
        <v>271</v>
      </c>
      <c r="F32" s="259" t="s">
        <v>272</v>
      </c>
      <c r="G32" s="252" t="s">
        <v>258</v>
      </c>
      <c r="H32" s="257"/>
      <c r="I32" s="164"/>
    </row>
    <row r="33" spans="3:9" ht="18" customHeight="1">
      <c r="C33" s="146"/>
      <c r="D33" s="160"/>
      <c r="E33" s="168" t="s">
        <v>273</v>
      </c>
      <c r="F33" s="259" t="s">
        <v>274</v>
      </c>
      <c r="G33" s="252" t="s">
        <v>258</v>
      </c>
      <c r="H33" s="257"/>
      <c r="I33" s="164"/>
    </row>
    <row r="34" spans="3:9" ht="27" customHeight="1">
      <c r="C34" s="146"/>
      <c r="D34" s="160"/>
      <c r="E34" s="168" t="s">
        <v>136</v>
      </c>
      <c r="F34" s="254" t="s">
        <v>275</v>
      </c>
      <c r="G34" s="256" t="s">
        <v>239</v>
      </c>
      <c r="H34" s="257">
        <v>298.1</v>
      </c>
      <c r="I34" s="164"/>
    </row>
    <row r="35" spans="3:9" ht="27" customHeight="1">
      <c r="C35" s="146"/>
      <c r="D35" s="160"/>
      <c r="E35" s="168" t="s">
        <v>138</v>
      </c>
      <c r="F35" s="254" t="s">
        <v>276</v>
      </c>
      <c r="G35" s="256" t="s">
        <v>239</v>
      </c>
      <c r="H35" s="257">
        <v>101.95</v>
      </c>
      <c r="I35" s="164"/>
    </row>
    <row r="36" spans="3:9" ht="27" customHeight="1">
      <c r="C36" s="146"/>
      <c r="D36" s="160"/>
      <c r="E36" s="168" t="s">
        <v>277</v>
      </c>
      <c r="F36" s="254" t="s">
        <v>278</v>
      </c>
      <c r="G36" s="256" t="s">
        <v>239</v>
      </c>
      <c r="H36" s="257"/>
      <c r="I36" s="164"/>
    </row>
    <row r="37" spans="3:9" ht="27" customHeight="1">
      <c r="C37" s="146"/>
      <c r="D37" s="160"/>
      <c r="E37" s="168" t="s">
        <v>279</v>
      </c>
      <c r="F37" s="254" t="s">
        <v>280</v>
      </c>
      <c r="G37" s="256" t="s">
        <v>239</v>
      </c>
      <c r="H37" s="257">
        <v>240</v>
      </c>
      <c r="I37" s="164"/>
    </row>
    <row r="38" spans="3:9" ht="27" customHeight="1">
      <c r="C38" s="146"/>
      <c r="D38" s="160"/>
      <c r="E38" s="168" t="s">
        <v>281</v>
      </c>
      <c r="F38" s="254" t="s">
        <v>282</v>
      </c>
      <c r="G38" s="256" t="s">
        <v>239</v>
      </c>
      <c r="H38" s="257"/>
      <c r="I38" s="164"/>
    </row>
    <row r="39" spans="3:9" ht="27" customHeight="1">
      <c r="C39" s="146"/>
      <c r="D39" s="160"/>
      <c r="E39" s="168" t="s">
        <v>283</v>
      </c>
      <c r="F39" s="254" t="s">
        <v>275</v>
      </c>
      <c r="G39" s="256" t="s">
        <v>239</v>
      </c>
      <c r="H39" s="257"/>
      <c r="I39" s="164"/>
    </row>
    <row r="40" spans="3:9" ht="27" customHeight="1">
      <c r="C40" s="146"/>
      <c r="D40" s="160"/>
      <c r="E40" s="168" t="s">
        <v>284</v>
      </c>
      <c r="F40" s="254" t="s">
        <v>285</v>
      </c>
      <c r="G40" s="256" t="s">
        <v>239</v>
      </c>
      <c r="H40" s="257"/>
      <c r="I40" s="164"/>
    </row>
    <row r="41" spans="3:9" ht="27" customHeight="1">
      <c r="C41" s="146"/>
      <c r="D41" s="160"/>
      <c r="E41" s="168" t="s">
        <v>286</v>
      </c>
      <c r="F41" s="254" t="s">
        <v>287</v>
      </c>
      <c r="G41" s="256" t="s">
        <v>239</v>
      </c>
      <c r="H41" s="257">
        <v>427.97</v>
      </c>
      <c r="I41" s="164"/>
    </row>
    <row r="42" spans="3:9" ht="27" customHeight="1">
      <c r="C42" s="146"/>
      <c r="D42" s="160"/>
      <c r="E42" s="168" t="s">
        <v>288</v>
      </c>
      <c r="F42" s="254" t="s">
        <v>275</v>
      </c>
      <c r="G42" s="256" t="s">
        <v>239</v>
      </c>
      <c r="H42" s="257">
        <v>245.2</v>
      </c>
      <c r="I42" s="164"/>
    </row>
    <row r="43" spans="3:9" ht="27" customHeight="1">
      <c r="C43" s="146"/>
      <c r="D43" s="160"/>
      <c r="E43" s="168" t="s">
        <v>289</v>
      </c>
      <c r="F43" s="254" t="s">
        <v>285</v>
      </c>
      <c r="G43" s="256" t="s">
        <v>239</v>
      </c>
      <c r="H43" s="257">
        <v>83.9</v>
      </c>
      <c r="I43" s="164"/>
    </row>
    <row r="44" spans="3:9" ht="27" customHeight="1">
      <c r="C44" s="146"/>
      <c r="D44" s="160"/>
      <c r="E44" s="168" t="s">
        <v>290</v>
      </c>
      <c r="F44" s="254" t="s">
        <v>291</v>
      </c>
      <c r="G44" s="256" t="s">
        <v>239</v>
      </c>
      <c r="H44" s="257"/>
      <c r="I44" s="164"/>
    </row>
    <row r="45" spans="3:9" ht="27" customHeight="1">
      <c r="C45" s="146"/>
      <c r="D45" s="160"/>
      <c r="E45" s="168" t="s">
        <v>292</v>
      </c>
      <c r="F45" s="255" t="s">
        <v>293</v>
      </c>
      <c r="G45" s="256" t="s">
        <v>239</v>
      </c>
      <c r="H45" s="257"/>
      <c r="I45" s="164"/>
    </row>
    <row r="46" spans="3:9" ht="27" customHeight="1">
      <c r="C46" s="146"/>
      <c r="D46" s="160"/>
      <c r="E46" s="168" t="s">
        <v>294</v>
      </c>
      <c r="F46" s="255" t="s">
        <v>295</v>
      </c>
      <c r="G46" s="256" t="s">
        <v>239</v>
      </c>
      <c r="H46" s="257"/>
      <c r="I46" s="164"/>
    </row>
    <row r="47" spans="3:9" ht="27" customHeight="1">
      <c r="C47" s="146"/>
      <c r="D47" s="160"/>
      <c r="E47" s="168" t="s">
        <v>296</v>
      </c>
      <c r="F47" s="255" t="s">
        <v>297</v>
      </c>
      <c r="G47" s="256" t="s">
        <v>239</v>
      </c>
      <c r="H47" s="257"/>
      <c r="I47" s="164"/>
    </row>
    <row r="48" spans="3:9" ht="27" customHeight="1">
      <c r="C48" s="146"/>
      <c r="D48" s="160"/>
      <c r="E48" s="168" t="s">
        <v>298</v>
      </c>
      <c r="F48" s="255" t="s">
        <v>299</v>
      </c>
      <c r="G48" s="252" t="s">
        <v>300</v>
      </c>
      <c r="H48" s="260"/>
      <c r="I48" s="164"/>
    </row>
    <row r="49" spans="3:9" ht="27" customHeight="1">
      <c r="C49" s="146"/>
      <c r="D49" s="160"/>
      <c r="E49" s="168" t="s">
        <v>301</v>
      </c>
      <c r="F49" s="255" t="s">
        <v>302</v>
      </c>
      <c r="G49" s="256" t="s">
        <v>239</v>
      </c>
      <c r="H49" s="257"/>
      <c r="I49" s="164"/>
    </row>
    <row r="50" spans="3:9" ht="45" customHeight="1">
      <c r="C50" s="146"/>
      <c r="D50" s="160"/>
      <c r="E50" s="168" t="s">
        <v>303</v>
      </c>
      <c r="F50" s="254" t="s">
        <v>304</v>
      </c>
      <c r="G50" s="256" t="s">
        <v>239</v>
      </c>
      <c r="H50" s="257">
        <v>146.9</v>
      </c>
      <c r="I50" s="164"/>
    </row>
    <row r="51" spans="3:9" ht="42" customHeight="1">
      <c r="C51" s="146"/>
      <c r="D51" s="160"/>
      <c r="E51" s="168" t="s">
        <v>118</v>
      </c>
      <c r="F51" s="251" t="s">
        <v>305</v>
      </c>
      <c r="G51" s="256" t="s">
        <v>239</v>
      </c>
      <c r="H51" s="257">
        <f>H15-H16</f>
        <v>44.99999999999977</v>
      </c>
      <c r="I51" s="164"/>
    </row>
    <row r="52" spans="3:9" ht="57" customHeight="1">
      <c r="C52" s="146"/>
      <c r="D52" s="160"/>
      <c r="E52" s="168" t="s">
        <v>121</v>
      </c>
      <c r="F52" s="251" t="s">
        <v>306</v>
      </c>
      <c r="G52" s="256" t="s">
        <v>239</v>
      </c>
      <c r="H52" s="257"/>
      <c r="I52" s="164"/>
    </row>
    <row r="53" spans="3:9" ht="42" customHeight="1">
      <c r="C53" s="146"/>
      <c r="D53" s="160"/>
      <c r="E53" s="168" t="s">
        <v>158</v>
      </c>
      <c r="F53" s="251" t="s">
        <v>307</v>
      </c>
      <c r="G53" s="256" t="s">
        <v>239</v>
      </c>
      <c r="H53" s="257"/>
      <c r="I53" s="164"/>
    </row>
    <row r="54" spans="3:9" ht="24" customHeight="1">
      <c r="C54" s="146"/>
      <c r="D54" s="160"/>
      <c r="E54" s="168" t="s">
        <v>160</v>
      </c>
      <c r="F54" s="251" t="s">
        <v>308</v>
      </c>
      <c r="G54" s="252" t="s">
        <v>309</v>
      </c>
      <c r="H54" s="258">
        <f>H55+H56</f>
        <v>56</v>
      </c>
      <c r="I54" s="164"/>
    </row>
    <row r="55" spans="3:9" ht="21" customHeight="1">
      <c r="C55" s="146"/>
      <c r="D55" s="160"/>
      <c r="E55" s="168" t="s">
        <v>162</v>
      </c>
      <c r="F55" s="254" t="s">
        <v>310</v>
      </c>
      <c r="G55" s="252" t="s">
        <v>309</v>
      </c>
      <c r="H55" s="257">
        <v>56</v>
      </c>
      <c r="I55" s="164"/>
    </row>
    <row r="56" spans="3:9" ht="21" customHeight="1">
      <c r="C56" s="146"/>
      <c r="D56" s="160"/>
      <c r="E56" s="168" t="s">
        <v>164</v>
      </c>
      <c r="F56" s="254" t="s">
        <v>311</v>
      </c>
      <c r="G56" s="252" t="s">
        <v>309</v>
      </c>
      <c r="H56" s="257"/>
      <c r="I56" s="164"/>
    </row>
    <row r="57" spans="3:9" ht="27" customHeight="1">
      <c r="C57" s="146"/>
      <c r="D57" s="160"/>
      <c r="E57" s="168" t="s">
        <v>180</v>
      </c>
      <c r="F57" s="251" t="s">
        <v>312</v>
      </c>
      <c r="G57" s="252" t="s">
        <v>309</v>
      </c>
      <c r="H57" s="258">
        <f>H58+H59</f>
        <v>0</v>
      </c>
      <c r="I57" s="164"/>
    </row>
    <row r="58" spans="3:9" ht="20.25" customHeight="1">
      <c r="C58" s="146"/>
      <c r="D58" s="160"/>
      <c r="E58" s="168" t="s">
        <v>313</v>
      </c>
      <c r="F58" s="254" t="s">
        <v>243</v>
      </c>
      <c r="G58" s="252" t="s">
        <v>309</v>
      </c>
      <c r="H58" s="257"/>
      <c r="I58" s="164"/>
    </row>
    <row r="59" spans="3:9" ht="20.25" customHeight="1">
      <c r="C59" s="146"/>
      <c r="D59" s="160"/>
      <c r="E59" s="168" t="s">
        <v>314</v>
      </c>
      <c r="F59" s="254" t="s">
        <v>245</v>
      </c>
      <c r="G59" s="252" t="s">
        <v>309</v>
      </c>
      <c r="H59" s="257"/>
      <c r="I59" s="164"/>
    </row>
    <row r="60" spans="3:9" ht="23.25" customHeight="1">
      <c r="C60" s="146"/>
      <c r="D60" s="160"/>
      <c r="E60" s="168" t="s">
        <v>182</v>
      </c>
      <c r="F60" s="251" t="s">
        <v>315</v>
      </c>
      <c r="G60" s="252" t="s">
        <v>309</v>
      </c>
      <c r="H60" s="257"/>
      <c r="I60" s="164"/>
    </row>
    <row r="61" spans="3:9" ht="23.25" customHeight="1">
      <c r="C61" s="146"/>
      <c r="D61" s="160"/>
      <c r="E61" s="168" t="s">
        <v>184</v>
      </c>
      <c r="F61" s="251" t="s">
        <v>316</v>
      </c>
      <c r="G61" s="252" t="s">
        <v>309</v>
      </c>
      <c r="H61" s="258">
        <f>H62+H63</f>
        <v>50</v>
      </c>
      <c r="I61" s="164"/>
    </row>
    <row r="62" spans="3:9" ht="20.25" customHeight="1">
      <c r="C62" s="146"/>
      <c r="D62" s="160"/>
      <c r="E62" s="168" t="s">
        <v>317</v>
      </c>
      <c r="F62" s="254" t="s">
        <v>318</v>
      </c>
      <c r="G62" s="252" t="s">
        <v>309</v>
      </c>
      <c r="H62" s="257">
        <v>37.6</v>
      </c>
      <c r="I62" s="164"/>
    </row>
    <row r="63" spans="3:9" ht="20.25" customHeight="1">
      <c r="C63" s="146"/>
      <c r="D63" s="160"/>
      <c r="E63" s="168" t="s">
        <v>319</v>
      </c>
      <c r="F63" s="254" t="s">
        <v>320</v>
      </c>
      <c r="G63" s="252" t="s">
        <v>309</v>
      </c>
      <c r="H63" s="257">
        <v>12.4</v>
      </c>
      <c r="I63" s="164"/>
    </row>
    <row r="64" spans="3:9" ht="24" customHeight="1">
      <c r="C64" s="146"/>
      <c r="D64" s="160"/>
      <c r="E64" s="168" t="s">
        <v>186</v>
      </c>
      <c r="F64" s="261" t="s">
        <v>321</v>
      </c>
      <c r="G64" s="252" t="s">
        <v>322</v>
      </c>
      <c r="H64" s="257">
        <v>10.9</v>
      </c>
      <c r="I64" s="164"/>
    </row>
    <row r="65" spans="3:9" ht="24" customHeight="1">
      <c r="C65" s="146"/>
      <c r="D65" s="160"/>
      <c r="E65" s="168" t="s">
        <v>188</v>
      </c>
      <c r="F65" s="251" t="s">
        <v>323</v>
      </c>
      <c r="G65" s="252" t="s">
        <v>324</v>
      </c>
      <c r="H65" s="257">
        <v>10</v>
      </c>
      <c r="I65" s="164"/>
    </row>
    <row r="66" spans="3:9" ht="24" customHeight="1">
      <c r="C66" s="146"/>
      <c r="D66" s="160"/>
      <c r="E66" s="168" t="s">
        <v>190</v>
      </c>
      <c r="F66" s="251" t="s">
        <v>325</v>
      </c>
      <c r="G66" s="252" t="s">
        <v>326</v>
      </c>
      <c r="H66" s="260">
        <v>3</v>
      </c>
      <c r="I66" s="164"/>
    </row>
    <row r="67" spans="3:9" ht="24" customHeight="1">
      <c r="C67" s="146"/>
      <c r="D67" s="160"/>
      <c r="E67" s="168" t="s">
        <v>192</v>
      </c>
      <c r="F67" s="261" t="s">
        <v>327</v>
      </c>
      <c r="G67" s="252" t="s">
        <v>326</v>
      </c>
      <c r="H67" s="260"/>
      <c r="I67" s="164"/>
    </row>
    <row r="68" spans="3:9" ht="24" customHeight="1">
      <c r="C68" s="146"/>
      <c r="D68" s="160"/>
      <c r="E68" s="168" t="s">
        <v>194</v>
      </c>
      <c r="F68" s="254" t="s">
        <v>328</v>
      </c>
      <c r="G68" s="252" t="s">
        <v>300</v>
      </c>
      <c r="H68" s="260">
        <v>3</v>
      </c>
      <c r="I68" s="164"/>
    </row>
    <row r="69" spans="3:9" ht="33.75">
      <c r="C69" s="146"/>
      <c r="D69" s="160"/>
      <c r="E69" s="168" t="s">
        <v>196</v>
      </c>
      <c r="F69" s="254" t="s">
        <v>329</v>
      </c>
      <c r="G69" s="256" t="s">
        <v>330</v>
      </c>
      <c r="H69" s="257">
        <v>1.43</v>
      </c>
      <c r="I69" s="164"/>
    </row>
    <row r="70" spans="3:9" ht="24" customHeight="1">
      <c r="C70" s="146"/>
      <c r="D70" s="160"/>
      <c r="E70" s="168" t="s">
        <v>204</v>
      </c>
      <c r="F70" s="261" t="s">
        <v>331</v>
      </c>
      <c r="G70" s="252" t="s">
        <v>309</v>
      </c>
      <c r="H70" s="233">
        <f>H71+H72</f>
        <v>0</v>
      </c>
      <c r="I70" s="164"/>
    </row>
    <row r="71" spans="3:9" ht="24" customHeight="1">
      <c r="C71" s="146"/>
      <c r="D71" s="160"/>
      <c r="E71" s="168" t="s">
        <v>206</v>
      </c>
      <c r="F71" s="254" t="s">
        <v>332</v>
      </c>
      <c r="G71" s="252" t="s">
        <v>309</v>
      </c>
      <c r="H71" s="170"/>
      <c r="I71" s="164"/>
    </row>
    <row r="72" spans="3:9" ht="24" customHeight="1">
      <c r="C72" s="146"/>
      <c r="D72" s="160"/>
      <c r="E72" s="168" t="s">
        <v>208</v>
      </c>
      <c r="F72" s="254" t="s">
        <v>333</v>
      </c>
      <c r="G72" s="252" t="s">
        <v>309</v>
      </c>
      <c r="H72" s="233">
        <f>SUM(H73:H75)</f>
        <v>0</v>
      </c>
      <c r="I72" s="164"/>
    </row>
    <row r="73" spans="3:9" ht="21" customHeight="1">
      <c r="C73" s="146"/>
      <c r="D73" s="160"/>
      <c r="E73" s="168" t="s">
        <v>334</v>
      </c>
      <c r="F73" s="255" t="s">
        <v>335</v>
      </c>
      <c r="G73" s="252" t="s">
        <v>309</v>
      </c>
      <c r="H73" s="170"/>
      <c r="I73" s="164"/>
    </row>
    <row r="74" spans="3:9" ht="21" customHeight="1">
      <c r="C74" s="146"/>
      <c r="D74" s="160"/>
      <c r="E74" s="168" t="s">
        <v>336</v>
      </c>
      <c r="F74" s="255" t="s">
        <v>337</v>
      </c>
      <c r="G74" s="252" t="s">
        <v>309</v>
      </c>
      <c r="H74" s="170"/>
      <c r="I74" s="164"/>
    </row>
    <row r="75" spans="3:9" ht="21" customHeight="1">
      <c r="C75" s="146"/>
      <c r="D75" s="160"/>
      <c r="E75" s="168" t="s">
        <v>338</v>
      </c>
      <c r="F75" s="255" t="s">
        <v>339</v>
      </c>
      <c r="G75" s="252" t="s">
        <v>309</v>
      </c>
      <c r="H75" s="170"/>
      <c r="I75" s="164"/>
    </row>
    <row r="76" spans="3:9" ht="33.75">
      <c r="C76" s="146"/>
      <c r="D76" s="160"/>
      <c r="E76" s="171" t="s">
        <v>212</v>
      </c>
      <c r="F76" s="262" t="s">
        <v>340</v>
      </c>
      <c r="G76" s="263" t="s">
        <v>322</v>
      </c>
      <c r="H76" s="173">
        <v>100</v>
      </c>
      <c r="I76" s="164"/>
    </row>
    <row r="77" spans="3:9" ht="59.25" customHeight="1" thickBot="1">
      <c r="C77" s="146"/>
      <c r="D77" s="160"/>
      <c r="E77" s="174" t="s">
        <v>214</v>
      </c>
      <c r="F77" s="264" t="s">
        <v>341</v>
      </c>
      <c r="G77" s="265"/>
      <c r="H77" s="266"/>
      <c r="I77" s="164"/>
    </row>
    <row r="78" spans="4:9" ht="11.25">
      <c r="D78" s="267"/>
      <c r="E78" s="150"/>
      <c r="F78" s="150"/>
      <c r="G78" s="150"/>
      <c r="H78" s="150"/>
      <c r="I78" s="151"/>
    </row>
  </sheetData>
  <sheetProtection password="FA9C" sheet="1" scenarios="1" formatColumns="0" formatRows="0"/>
  <mergeCells count="1">
    <mergeCell ref="E10:H10"/>
  </mergeCells>
  <dataValidations count="4">
    <dataValidation type="list" allowBlank="1" showInputMessage="1" showErrorMessage="1" sqref="H14">
      <formula1>kind_of_activity</formula1>
    </dataValidation>
    <dataValidation type="decimal" allowBlank="1" showInputMessage="1" showErrorMessage="1" sqref="H15:H47 H69:H76 H49:H65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  <dataValidation type="whole" allowBlank="1" showInputMessage="1" showErrorMessage="1" sqref="H48 H66:H68">
      <formula1>0</formula1>
      <formula2>999999999999999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workbookViewId="0" topLeftCell="C7">
      <selection activeCell="G24" sqref="G24"/>
    </sheetView>
  </sheetViews>
  <sheetFormatPr defaultColWidth="9.00390625" defaultRowHeight="12.75"/>
  <cols>
    <col min="1" max="2" width="0" style="68" hidden="1" customWidth="1"/>
    <col min="3" max="3" width="2.375" style="68" customWidth="1"/>
    <col min="4" max="4" width="10.125" style="68" customWidth="1"/>
    <col min="5" max="5" width="8.125" style="68" customWidth="1"/>
    <col min="6" max="6" width="52.625" style="68" customWidth="1"/>
    <col min="7" max="7" width="48.375" style="68" customWidth="1"/>
    <col min="8" max="8" width="3.25390625" style="68" customWidth="1"/>
    <col min="9" max="16384" width="9.125" style="68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0"/>
      <c r="E8" s="72"/>
      <c r="F8" s="72"/>
      <c r="G8" s="72"/>
      <c r="H8" s="73"/>
    </row>
    <row r="9" spans="4:8" ht="11.25">
      <c r="D9" s="74"/>
      <c r="E9" s="150"/>
      <c r="F9" s="77" t="s">
        <v>66</v>
      </c>
      <c r="G9" s="150"/>
      <c r="H9" s="268"/>
    </row>
    <row r="10" spans="4:8" ht="26.25" customHeight="1">
      <c r="D10" s="74"/>
      <c r="E10" s="310" t="s">
        <v>342</v>
      </c>
      <c r="F10" s="311"/>
      <c r="G10" s="312"/>
      <c r="H10" s="268"/>
    </row>
    <row r="11" spans="4:8" ht="12" thickBot="1">
      <c r="D11" s="74"/>
      <c r="E11" s="269"/>
      <c r="F11" s="269"/>
      <c r="G11" s="269"/>
      <c r="H11" s="268"/>
    </row>
    <row r="12" spans="4:8" ht="42" customHeight="1" thickBot="1">
      <c r="D12" s="74"/>
      <c r="E12" s="313" t="s">
        <v>343</v>
      </c>
      <c r="F12" s="314"/>
      <c r="G12" s="315"/>
      <c r="H12" s="268"/>
    </row>
    <row r="13" spans="4:8" ht="22.5" customHeight="1" thickBot="1">
      <c r="D13" s="74"/>
      <c r="E13" s="155" t="s">
        <v>68</v>
      </c>
      <c r="F13" s="90" t="s">
        <v>344</v>
      </c>
      <c r="G13" s="156" t="s">
        <v>345</v>
      </c>
      <c r="H13" s="268"/>
    </row>
    <row r="14" spans="4:8" ht="11.25">
      <c r="D14" s="270"/>
      <c r="E14" s="271">
        <v>1</v>
      </c>
      <c r="F14" s="272">
        <f>E14+1</f>
        <v>2</v>
      </c>
      <c r="G14" s="273">
        <v>3</v>
      </c>
      <c r="H14" s="268"/>
    </row>
    <row r="15" spans="4:8" ht="11.25">
      <c r="D15" s="270"/>
      <c r="E15" s="274">
        <v>1</v>
      </c>
      <c r="F15" s="275" t="s">
        <v>346</v>
      </c>
      <c r="G15" s="276" t="s">
        <v>347</v>
      </c>
      <c r="H15" s="268"/>
    </row>
    <row r="16" spans="4:8" ht="22.5">
      <c r="D16" s="270"/>
      <c r="E16" s="274">
        <v>2</v>
      </c>
      <c r="F16" s="275" t="s">
        <v>348</v>
      </c>
      <c r="G16" s="276" t="s">
        <v>347</v>
      </c>
      <c r="H16" s="268"/>
    </row>
    <row r="17" spans="4:8" ht="55.5" customHeight="1">
      <c r="D17" s="270"/>
      <c r="E17" s="274">
        <v>3</v>
      </c>
      <c r="F17" s="275" t="s">
        <v>349</v>
      </c>
      <c r="G17" s="276" t="s">
        <v>347</v>
      </c>
      <c r="H17" s="268"/>
    </row>
    <row r="18" spans="4:8" ht="22.5">
      <c r="D18" s="270"/>
      <c r="E18" s="274">
        <v>4</v>
      </c>
      <c r="F18" s="275" t="s">
        <v>350</v>
      </c>
      <c r="G18" s="277"/>
      <c r="H18" s="268"/>
    </row>
    <row r="19" spans="4:8" ht="11.25">
      <c r="D19" s="270"/>
      <c r="E19" s="278" t="s">
        <v>141</v>
      </c>
      <c r="F19" s="279" t="s">
        <v>351</v>
      </c>
      <c r="G19" s="276" t="s">
        <v>352</v>
      </c>
      <c r="H19" s="268"/>
    </row>
    <row r="20" spans="4:8" ht="11.25">
      <c r="D20" s="270"/>
      <c r="E20" s="278" t="s">
        <v>142</v>
      </c>
      <c r="F20" s="279" t="s">
        <v>353</v>
      </c>
      <c r="G20" s="276" t="s">
        <v>46</v>
      </c>
      <c r="H20" s="268"/>
    </row>
    <row r="21" spans="4:8" ht="11.25">
      <c r="D21" s="270"/>
      <c r="E21" s="278" t="s">
        <v>143</v>
      </c>
      <c r="F21" s="279" t="s">
        <v>354</v>
      </c>
      <c r="G21" s="276"/>
      <c r="H21" s="268"/>
    </row>
    <row r="22" spans="4:8" ht="11.25">
      <c r="D22" s="270"/>
      <c r="E22" s="278" t="s">
        <v>145</v>
      </c>
      <c r="F22" s="279" t="s">
        <v>355</v>
      </c>
      <c r="G22" s="276" t="s">
        <v>356</v>
      </c>
      <c r="H22" s="268"/>
    </row>
    <row r="23" spans="4:8" ht="33.75">
      <c r="D23" s="270" t="s">
        <v>231</v>
      </c>
      <c r="E23" s="274">
        <v>5</v>
      </c>
      <c r="F23" s="275" t="s">
        <v>358</v>
      </c>
      <c r="G23" s="276"/>
      <c r="H23" s="268"/>
    </row>
    <row r="24" spans="4:8" ht="33.75">
      <c r="D24" s="270"/>
      <c r="E24" s="274">
        <v>6</v>
      </c>
      <c r="F24" s="280" t="s">
        <v>359</v>
      </c>
      <c r="G24" s="276"/>
      <c r="H24" s="268"/>
    </row>
    <row r="25" spans="4:8" ht="12" thickBot="1">
      <c r="D25" s="270" t="s">
        <v>232</v>
      </c>
      <c r="E25" s="281"/>
      <c r="F25" s="282" t="s">
        <v>357</v>
      </c>
      <c r="G25" s="283"/>
      <c r="H25" s="268"/>
    </row>
    <row r="26" spans="4:8" ht="11.25">
      <c r="D26" s="74"/>
      <c r="E26" s="269"/>
      <c r="F26" s="269"/>
      <c r="G26" s="269"/>
      <c r="H26" s="268"/>
    </row>
    <row r="27" spans="4:8" ht="27.75" customHeight="1">
      <c r="D27" s="74"/>
      <c r="E27" s="308" t="s">
        <v>360</v>
      </c>
      <c r="F27" s="309"/>
      <c r="G27" s="309"/>
      <c r="H27" s="268"/>
    </row>
    <row r="28" spans="4:8" ht="27.75" customHeight="1">
      <c r="D28" s="74"/>
      <c r="E28" s="308" t="s">
        <v>361</v>
      </c>
      <c r="F28" s="309"/>
      <c r="G28" s="309"/>
      <c r="H28" s="268"/>
    </row>
    <row r="29" spans="4:8" ht="11.25">
      <c r="D29" s="267"/>
      <c r="E29" s="150"/>
      <c r="F29" s="150"/>
      <c r="G29" s="150"/>
      <c r="H29" s="151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2010-12-23T05:57:25Z</dcterms:created>
  <dcterms:modified xsi:type="dcterms:W3CDTF">2011-03-16T13:27:31Z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