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6"/>
  </bookViews>
  <sheets>
    <sheet name="Титульный" sheetId="1" r:id="rId1"/>
    <sheet name="Список листов" sheetId="2" r:id="rId2"/>
    <sheet name="ТС цены" sheetId="3" r:id="rId3"/>
    <sheet name="ТС характеристики" sheetId="4" r:id="rId4"/>
    <sheet name="ТС доступ" sheetId="5" r:id="rId5"/>
    <sheet name="ТС инвестиции" sheetId="6" r:id="rId6"/>
    <sheet name="ТС показатели" sheetId="7" r:id="rId7"/>
  </sheets>
  <externalReferences>
    <externalReference r:id="rId10"/>
    <externalReference r:id="rId11"/>
    <externalReference r:id="rId12"/>
  </externalReferences>
  <definedNames>
    <definedName name="activity">'Титульный'!$F$20</definedName>
    <definedName name="activity_zag">'Титульный'!$E$20</definedName>
    <definedName name="EFF_ADD">'ТС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'[1].(v2.1)new2009Бобровка.xls]TEHSHEET'!$B$19:$B$25</definedName>
    <definedName name="kpp">'Титульный'!$F$18</definedName>
    <definedName name="kpp_zag">'Титульный'!$E$18</definedName>
    <definedName name="logical">'[1].(v2.1)new2009Бобровка.xls]TEHSHEET'!$B$3:$B$4</definedName>
    <definedName name="mo">'Титульный'!$G$23</definedName>
    <definedName name="MO_LIST_13">'[1].(v2.1)new2009Бобровка.xls]REESTR'!$B$106:$B$119</definedName>
    <definedName name="mo_zag">'Титульный'!$E$23</definedName>
    <definedName name="mr">'Титульный'!$G$22</definedName>
    <definedName name="MR_ADD">'ТС инвестиции'!$J:$J</definedName>
    <definedName name="MR_LIST">'[1].(v2.1)new2009Бобровка.xls]REESTR'!$D$2:$D$38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 localSheetId="3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6">P1_T2_DiapProt,P2_T2_DiapProt</definedName>
    <definedName name="T2_DiapProt" localSheetId="3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4">P1_T6_Protect,P2_T6_Protect</definedName>
    <definedName name="T6_Protect" localSheetId="5">P1_T6_Protect,P2_T6_Protect</definedName>
    <definedName name="T6_Protect" localSheetId="6">P1_T6_Protect,P2_T6_Protect</definedName>
    <definedName name="T6_Protect" localSheetId="3">P1_T6_Protect,P2_T6_Protect</definedName>
    <definedName name="T6_Protect" localSheetId="2">P1_T6_Protect,P2_T6_Protect</definedName>
    <definedName name="T6_Protect">P1_T6_Protect,P2_T6_Protect</definedName>
    <definedName name="version">#REF!</definedName>
    <definedName name="year_range">'[1].(v2.1)new2009Бобровка.xls]TEHSHEET'!$D$3:$D$16</definedName>
  </definedNames>
  <calcPr fullCalcOnLoad="1" refMode="R1C1"/>
</workbook>
</file>

<file path=xl/sharedStrings.xml><?xml version="1.0" encoding="utf-8"?>
<sst xmlns="http://schemas.openxmlformats.org/spreadsheetml/2006/main" count="434" uniqueCount="280">
  <si>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</si>
  <si>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</si>
  <si>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Самарская область</t>
  </si>
  <si>
    <t>Отчетный год:</t>
  </si>
  <si>
    <t>2009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</si>
  <si>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</si>
  <si>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</si>
  <si>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</si>
  <si>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</si>
  <si>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</si>
  <si>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</si>
  <si>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</si>
  <si>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</si>
  <si>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“Коммунальное хозяйство “Бобровка”</t>
  </si>
  <si>
    <t>Наименование ПОДРАЗДЕЛЕНИЯ</t>
  </si>
  <si>
    <t>(заполняется, 
если в ячейке "F11" - "да")</t>
  </si>
  <si>
    <t>ИНН организации</t>
  </si>
  <si>
    <t>6350010503</t>
  </si>
  <si>
    <t>КПП организации</t>
  </si>
  <si>
    <t>635001001</t>
  </si>
  <si>
    <t>Вид деятельности</t>
  </si>
  <si>
    <t>производство (некомбинированная выработка)+передача+сбыт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</si>
  <si>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</si>
  <si>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</si>
  <si>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</si>
  <si>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</si>
  <si>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</si>
  <si>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Бобровка</t>
  </si>
  <si>
    <t>(выберите из списка)</t>
  </si>
  <si>
    <t>ОКТМО</t>
  </si>
  <si>
    <t>36618408</t>
  </si>
  <si>
    <t>L1.1</t>
  </si>
  <si>
    <t>Юридический адрес</t>
  </si>
  <si>
    <t>446406 Самарская обл., Кинельский район, с.Бобровка, ул. Кооперативная,69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</si>
  <si>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</si>
  <si>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</si>
  <si>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</si>
  <si>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</si>
  <si>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</si>
  <si>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</si>
  <si>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Александр Данилович</t>
  </si>
  <si>
    <t>L2.2</t>
  </si>
  <si>
    <t>Руководитель.Телефон</t>
  </si>
  <si>
    <t>Контактный телефон</t>
  </si>
  <si>
    <t>8(846)2656302</t>
  </si>
  <si>
    <t>L3.1</t>
  </si>
  <si>
    <t>Гл.бухгалтер.ФИО</t>
  </si>
  <si>
    <t>Главный бухгалтер</t>
  </si>
  <si>
    <t>Башарина Ирина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</si>
  <si>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</si>
  <si>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</si>
  <si>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</si>
  <si>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</si>
  <si>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</si>
  <si>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</si>
  <si>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</si>
  <si>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</si>
  <si>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</si>
  <si>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</si>
  <si>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</si>
  <si>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</si>
  <si>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</si>
  <si>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</si>
  <si>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BasharinaIV@yandex.ru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</si>
  <si>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</si>
  <si>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</si>
  <si>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</si>
  <si>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</si>
  <si>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</si>
  <si>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</si>
  <si>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</si>
  <si>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</si>
  <si>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</si>
  <si>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</si>
  <si>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</si>
  <si>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</si>
  <si>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теплоснабжение, в том числе:</t>
  </si>
  <si>
    <t>Население:</t>
  </si>
  <si>
    <t>одноставочный</t>
  </si>
  <si>
    <t>руб./Гкал</t>
  </si>
  <si>
    <t>05.09.2008 №31</t>
  </si>
  <si>
    <t>Управление по государственному регулированию и контролю в электроэнергетике Самарской области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</si>
  <si>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</si>
  <si>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</si>
  <si>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</si>
  <si>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руб./Гкал в мес.</t>
  </si>
  <si>
    <t>Бюджетные потребители:</t>
  </si>
  <si>
    <t>Прочие потребители:</t>
  </si>
  <si>
    <t>2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</si>
  <si>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</si>
  <si>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</si>
  <si>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</si>
  <si>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</si>
  <si>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3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</si>
  <si>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</si>
  <si>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</si>
  <si>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4</t>
  </si>
  <si>
    <t>Утвержденный тариф на подключение создаваемых (реконструируемых) объектов недвижимости к системе теплоснабжения;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</si>
  <si>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</si>
  <si>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</si>
  <si>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</si>
  <si>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</si>
  <si>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</si>
  <si>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</si>
  <si>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</si>
  <si>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</si>
  <si>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Добавить мероприятие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</si>
  <si>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</si>
  <si>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</si>
  <si>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</si>
  <si>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</si>
  <si>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</si>
  <si>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</si>
  <si>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</si>
  <si>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</si>
  <si>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</si>
  <si>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</si>
  <si>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</si>
  <si>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</si>
  <si>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</si>
  <si>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</si>
  <si>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</si>
  <si>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</si>
  <si>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</si>
  <si>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</si>
  <si>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</si>
  <si>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</si>
  <si>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</si>
  <si>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</si>
  <si>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</si>
  <si>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</si>
  <si>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</si>
  <si>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</si>
  <si>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</si>
  <si>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</si>
  <si>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</si>
  <si>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</si>
  <si>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</si>
  <si>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</si>
  <si>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</si>
  <si>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</si>
  <si>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</si>
  <si>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</si>
  <si>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</si>
  <si>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</si>
  <si>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</si>
  <si>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</si>
  <si>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</si>
  <si>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</si>
  <si>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</si>
  <si>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</si>
  <si>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</si>
  <si>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</si>
  <si>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</si>
  <si>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</si>
  <si>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</si>
  <si>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</si>
  <si>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</si>
  <si>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</si>
  <si>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</si>
  <si>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</si>
  <si>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</si>
  <si>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</si>
  <si>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</si>
  <si>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</si>
  <si>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</si>
  <si>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</si>
  <si>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</si>
  <si>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</si>
  <si>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</si>
  <si>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</si>
  <si>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</si>
  <si>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</si>
  <si>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</si>
  <si>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</si>
  <si>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</si>
  <si>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</si>
  <si>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</si>
  <si>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</si>
  <si>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</si>
  <si>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</si>
  <si>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</si>
  <si>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</si>
  <si>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</si>
  <si>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</si>
  <si>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</si>
  <si>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</si>
  <si>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</si>
  <si>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</si>
  <si>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</t>
  </si>
  <si>
    <t>Стоимость</t>
  </si>
  <si>
    <t>Объем</t>
  </si>
  <si>
    <t>Стоимость 1й единицы объема</t>
  </si>
  <si>
    <t>Способ приобретения</t>
  </si>
  <si>
    <t>по газопроводам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</si>
  <si>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</si>
  <si>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</si>
  <si>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</si>
  <si>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</si>
  <si>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</si>
  <si>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</si>
  <si>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</si>
  <si>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</si>
  <si>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</si>
  <si>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</si>
  <si>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</si>
  <si>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</si>
  <si>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</si>
  <si>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3.7</t>
  </si>
  <si>
    <t>расходы на амортизацию основных производственных средств</t>
  </si>
  <si>
    <t>3.7.1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</si>
  <si>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</si>
  <si>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</si>
  <si>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</si>
  <si>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</si>
  <si>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</si>
  <si>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</si>
  <si>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</si>
  <si>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</si>
  <si>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</si>
  <si>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</si>
  <si>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</si>
  <si>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</si>
  <si>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</si>
  <si>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</si>
  <si>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прибыли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</si>
  <si>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</si>
  <si>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</si>
  <si>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</si>
  <si>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</si>
  <si>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</si>
  <si>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</si>
  <si>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</si>
  <si>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</si>
  <si>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</si>
  <si>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</si>
  <si>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</si>
  <si>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</si>
  <si>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</si>
  <si>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</si>
  <si>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</si>
  <si>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</si>
  <si>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</si>
  <si>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м</t>
  </si>
  <si>
    <t>протяженность разводящих сетей (в однотрубном исчислении)</t>
  </si>
  <si>
    <t>км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</si>
  <si>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</si>
  <si>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</si>
  <si>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</si>
  <si>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</si>
  <si>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</si>
  <si>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</si>
  <si>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</si>
  <si>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</si>
  <si>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</si>
  <si>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</si>
  <si>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</si>
  <si>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куб.м/Гкал</t>
  </si>
  <si>
    <r>
      <t>тыс.м</t>
    </r>
    <r>
      <rPr>
        <vertAlign val="superscript"/>
        <sz val="9"/>
        <rFont val="Tahoma"/>
        <family val="2"/>
      </rPr>
      <t xml:space="preserve">3 </t>
    </r>
    <r>
      <rPr>
        <sz val="9"/>
        <rFont val="Tahoma"/>
        <family val="2"/>
      </rPr>
      <t>нат.топл</t>
    </r>
  </si>
  <si>
    <t>Лист</t>
  </si>
  <si>
    <t>Заголовок листа</t>
  </si>
  <si>
    <t>Ссылка</t>
  </si>
  <si>
    <t>ТС цены</t>
  </si>
  <si>
    <t>Перейти на лист</t>
  </si>
  <si>
    <t>ТС характеристики</t>
  </si>
  <si>
    <t>ТС инвестиции</t>
  </si>
  <si>
    <t>ТС доступ</t>
  </si>
  <si>
    <t>ТС показатели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</si>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</sst>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314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14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8" fillId="24" borderId="19" xfId="156" applyNumberFormat="1" applyFont="1" applyFill="1" applyBorder="1" applyAlignment="1" applyProtection="1">
      <alignment horizontal="center" vertical="center" wrapText="1"/>
      <protection/>
    </xf>
    <xf numFmtId="0" fontId="48" fillId="24" borderId="0" xfId="156" applyNumberFormat="1" applyFont="1" applyFill="1" applyBorder="1" applyAlignment="1" applyProtection="1">
      <alignment horizontal="center" vertical="center" wrapText="1"/>
      <protection/>
    </xf>
    <xf numFmtId="0" fontId="30" fillId="24" borderId="0" xfId="156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0" xfId="156" applyNumberFormat="1" applyFont="1" applyFill="1" applyBorder="1" applyAlignment="1" applyProtection="1">
      <alignment horizontal="center" vertical="center" wrapText="1"/>
      <protection/>
    </xf>
    <xf numFmtId="0" fontId="30" fillId="26" borderId="21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153" applyFont="1" applyFill="1" applyBorder="1" applyAlignment="1" applyProtection="1">
      <alignment horizontal="center" vertical="center" wrapText="1"/>
      <protection/>
    </xf>
    <xf numFmtId="0" fontId="30" fillId="26" borderId="21" xfId="152" applyFont="1" applyFill="1" applyBorder="1" applyAlignment="1" applyProtection="1">
      <alignment horizontal="center" vertical="center" wrapText="1"/>
      <protection locked="0"/>
    </xf>
    <xf numFmtId="49" fontId="39" fillId="24" borderId="0" xfId="156" applyNumberFormat="1" applyFont="1" applyFill="1" applyBorder="1" applyAlignment="1" applyProtection="1">
      <alignment horizontal="center" vertical="center" wrapText="1"/>
      <protection/>
    </xf>
    <xf numFmtId="14" fontId="30" fillId="24" borderId="0" xfId="156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1" xfId="153" applyFont="1" applyFill="1" applyBorder="1" applyAlignment="1" applyProtection="1">
      <alignment horizontal="center" vertical="center" wrapText="1"/>
      <protection locked="0"/>
    </xf>
    <xf numFmtId="0" fontId="30" fillId="24" borderId="22" xfId="156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6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15" xfId="156" applyNumberFormat="1" applyFont="1" applyFill="1" applyBorder="1" applyAlignment="1" applyProtection="1">
      <alignment horizontal="center" vertical="center" wrapText="1"/>
      <protection/>
    </xf>
    <xf numFmtId="49" fontId="30" fillId="26" borderId="23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6" applyNumberFormat="1" applyFont="1" applyFill="1" applyBorder="1" applyAlignment="1" applyProtection="1">
      <alignment horizontal="center" vertical="center" wrapText="1"/>
      <protection/>
    </xf>
    <xf numFmtId="49" fontId="30" fillId="26" borderId="25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6" applyNumberFormat="1" applyFont="1" applyFill="1" applyBorder="1" applyAlignment="1" applyProtection="1">
      <alignment horizontal="center" vertical="center" wrapText="1"/>
      <protection/>
    </xf>
    <xf numFmtId="0" fontId="30" fillId="24" borderId="26" xfId="153" applyFont="1" applyFill="1" applyBorder="1" applyAlignment="1" applyProtection="1">
      <alignment horizontal="center" vertical="center" wrapText="1"/>
      <protection/>
    </xf>
    <xf numFmtId="0" fontId="30" fillId="26" borderId="23" xfId="156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27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28" xfId="152" applyFont="1" applyFill="1" applyBorder="1" applyAlignment="1" applyProtection="1">
      <alignment horizontal="center" vertical="center" wrapText="1"/>
      <protection/>
    </xf>
    <xf numFmtId="49" fontId="30" fillId="26" borderId="25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49" fontId="30" fillId="22" borderId="29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30" xfId="153" applyFont="1" applyFill="1" applyBorder="1" applyAlignment="1" applyProtection="1">
      <alignment horizontal="center" vertical="center" wrapText="1"/>
      <protection/>
    </xf>
    <xf numFmtId="49" fontId="3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30" fillId="24" borderId="19" xfId="156" applyNumberFormat="1" applyFont="1" applyFill="1" applyBorder="1" applyAlignment="1" applyProtection="1">
      <alignment horizontal="center" vertical="center" wrapText="1"/>
      <protection/>
    </xf>
    <xf numFmtId="49" fontId="30" fillId="24" borderId="13" xfId="156" applyNumberFormat="1" applyFont="1" applyFill="1" applyBorder="1" applyAlignment="1" applyProtection="1">
      <alignment horizontal="center" vertical="center" wrapText="1"/>
      <protection/>
    </xf>
    <xf numFmtId="49" fontId="30" fillId="24" borderId="0" xfId="156" applyNumberFormat="1" applyFont="1" applyFill="1" applyBorder="1" applyAlignment="1" applyProtection="1">
      <alignment horizontal="center" vertical="center" wrapText="1"/>
      <protection/>
    </xf>
    <xf numFmtId="49" fontId="30" fillId="22" borderId="27" xfId="156" applyNumberFormat="1" applyFont="1" applyFill="1" applyBorder="1" applyAlignment="1" applyProtection="1">
      <alignment horizontal="center" vertical="center" wrapText="1"/>
      <protection locked="0"/>
    </xf>
    <xf numFmtId="49" fontId="30" fillId="24" borderId="28" xfId="156" applyNumberFormat="1" applyFont="1" applyFill="1" applyBorder="1" applyAlignment="1" applyProtection="1">
      <alignment horizontal="center" vertical="center" wrapText="1"/>
      <protection/>
    </xf>
    <xf numFmtId="49" fontId="30" fillId="22" borderId="25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32" xfId="153" applyFont="1" applyFill="1" applyBorder="1" applyAlignment="1" applyProtection="1">
      <alignment vertical="center" wrapText="1"/>
      <protection/>
    </xf>
    <xf numFmtId="0" fontId="30" fillId="24" borderId="33" xfId="153" applyFont="1" applyFill="1" applyBorder="1" applyAlignment="1" applyProtection="1">
      <alignment vertical="center" wrapText="1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5" borderId="34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25" borderId="0" xfId="121" applyFont="1" applyFill="1" applyBorder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5" borderId="19" xfId="0" applyFont="1" applyFill="1" applyBorder="1" applyAlignment="1" applyProtection="1">
      <alignment horizontal="right" vertical="top"/>
      <protection/>
    </xf>
    <xf numFmtId="49" fontId="39" fillId="24" borderId="12" xfId="149" applyNumberFormat="1" applyFont="1" applyFill="1" applyBorder="1" applyAlignment="1" applyProtection="1">
      <alignment horizontal="center" vertical="center" wrapText="1"/>
      <protection/>
    </xf>
    <xf numFmtId="0" fontId="39" fillId="24" borderId="35" xfId="149" applyFont="1" applyFill="1" applyBorder="1" applyAlignment="1" applyProtection="1">
      <alignment horizontal="center" vertical="center" wrapText="1"/>
      <protection/>
    </xf>
    <xf numFmtId="0" fontId="39" fillId="24" borderId="36" xfId="149" applyFont="1" applyFill="1" applyBorder="1" applyAlignment="1" applyProtection="1">
      <alignment horizontal="center" vertical="center" wrapText="1"/>
      <protection/>
    </xf>
    <xf numFmtId="0" fontId="39" fillId="24" borderId="37" xfId="149" applyFont="1" applyFill="1" applyBorder="1" applyAlignment="1" applyProtection="1">
      <alignment horizontal="center" vertical="center" wrapText="1"/>
      <protection/>
    </xf>
    <xf numFmtId="0" fontId="30" fillId="25" borderId="14" xfId="0" applyFont="1" applyFill="1" applyBorder="1" applyAlignment="1" applyProtection="1">
      <alignment/>
      <protection/>
    </xf>
    <xf numFmtId="0" fontId="30" fillId="25" borderId="19" xfId="0" applyFont="1" applyFill="1" applyBorder="1" applyAlignment="1" applyProtection="1">
      <alignment/>
      <protection/>
    </xf>
    <xf numFmtId="49" fontId="52" fillId="24" borderId="20" xfId="149" applyNumberFormat="1" applyFont="1" applyFill="1" applyBorder="1" applyAlignment="1" applyProtection="1">
      <alignment horizontal="center" vertical="center" wrapText="1"/>
      <protection/>
    </xf>
    <xf numFmtId="0" fontId="52" fillId="24" borderId="38" xfId="149" applyFont="1" applyFill="1" applyBorder="1" applyAlignment="1" applyProtection="1">
      <alignment horizontal="center" vertical="center" wrapText="1"/>
      <protection/>
    </xf>
    <xf numFmtId="0" fontId="52" fillId="24" borderId="21" xfId="149" applyFont="1" applyFill="1" applyBorder="1" applyAlignment="1" applyProtection="1">
      <alignment horizontal="center" vertical="center" wrapText="1"/>
      <protection/>
    </xf>
    <xf numFmtId="49" fontId="39" fillId="0" borderId="15" xfId="149" applyNumberFormat="1" applyFont="1" applyFill="1" applyBorder="1" applyAlignment="1" applyProtection="1">
      <alignment horizontal="center" vertical="center" wrapText="1"/>
      <protection/>
    </xf>
    <xf numFmtId="0" fontId="39" fillId="0" borderId="39" xfId="149" applyFont="1" applyFill="1" applyBorder="1" applyAlignment="1" applyProtection="1">
      <alignment vertical="center" wrapText="1"/>
      <protection/>
    </xf>
    <xf numFmtId="0" fontId="30" fillId="0" borderId="39" xfId="149" applyFont="1" applyFill="1" applyBorder="1" applyAlignment="1" applyProtection="1">
      <alignment horizontal="center" vertical="center" wrapText="1"/>
      <protection/>
    </xf>
    <xf numFmtId="195" fontId="30" fillId="0" borderId="26" xfId="149" applyNumberFormat="1" applyFont="1" applyFill="1" applyBorder="1" applyAlignment="1" applyProtection="1">
      <alignment vertical="center" wrapText="1"/>
      <protection/>
    </xf>
    <xf numFmtId="14" fontId="30" fillId="0" borderId="26" xfId="149" applyNumberFormat="1" applyFont="1" applyFill="1" applyBorder="1" applyAlignment="1" applyProtection="1">
      <alignment vertical="center" wrapText="1"/>
      <protection/>
    </xf>
    <xf numFmtId="49" fontId="30" fillId="0" borderId="26" xfId="149" applyNumberFormat="1" applyFont="1" applyFill="1" applyBorder="1" applyAlignment="1" applyProtection="1">
      <alignment vertical="center" wrapText="1"/>
      <protection/>
    </xf>
    <xf numFmtId="49" fontId="30" fillId="0" borderId="23" xfId="149" applyNumberFormat="1" applyFont="1" applyFill="1" applyBorder="1" applyAlignment="1" applyProtection="1">
      <alignment vertical="center" wrapText="1"/>
      <protection/>
    </xf>
    <xf numFmtId="49" fontId="30" fillId="0" borderId="40" xfId="149" applyNumberFormat="1" applyFont="1" applyBorder="1" applyAlignment="1" applyProtection="1">
      <alignment horizontal="center" vertical="center" wrapText="1"/>
      <protection/>
    </xf>
    <xf numFmtId="0" fontId="39" fillId="0" borderId="34" xfId="149" applyFont="1" applyFill="1" applyBorder="1" applyAlignment="1" applyProtection="1">
      <alignment horizontal="left" vertical="center" wrapText="1" indent="1"/>
      <protection/>
    </xf>
    <xf numFmtId="0" fontId="30" fillId="0" borderId="34" xfId="149" applyFont="1" applyFill="1" applyBorder="1" applyAlignment="1" applyProtection="1">
      <alignment horizontal="center" vertical="center" wrapText="1"/>
      <protection/>
    </xf>
    <xf numFmtId="195" fontId="30" fillId="0" borderId="13" xfId="149" applyNumberFormat="1" applyFont="1" applyFill="1" applyBorder="1" applyAlignment="1" applyProtection="1">
      <alignment vertical="center" wrapText="1"/>
      <protection/>
    </xf>
    <xf numFmtId="14" fontId="30" fillId="0" borderId="13" xfId="149" applyNumberFormat="1" applyFont="1" applyFill="1" applyBorder="1" applyAlignment="1" applyProtection="1">
      <alignment vertical="center" wrapText="1"/>
      <protection/>
    </xf>
    <xf numFmtId="49" fontId="30" fillId="0" borderId="13" xfId="149" applyNumberFormat="1" applyFont="1" applyFill="1" applyBorder="1" applyAlignment="1" applyProtection="1">
      <alignment vertical="center" wrapText="1"/>
      <protection/>
    </xf>
    <xf numFmtId="49" fontId="30" fillId="0" borderId="27" xfId="149" applyNumberFormat="1" applyFont="1" applyFill="1" applyBorder="1" applyAlignment="1" applyProtection="1">
      <alignment vertical="center" wrapText="1"/>
      <protection/>
    </xf>
    <xf numFmtId="0" fontId="30" fillId="0" borderId="34" xfId="149" applyFont="1" applyBorder="1" applyAlignment="1" applyProtection="1">
      <alignment horizontal="left" vertical="center" wrapText="1" indent="2"/>
      <protection/>
    </xf>
    <xf numFmtId="0" fontId="30" fillId="0" borderId="34" xfId="149" applyFont="1" applyBorder="1" applyAlignment="1" applyProtection="1">
      <alignment horizontal="center" vertical="center" wrapText="1"/>
      <protection/>
    </xf>
    <xf numFmtId="195" fontId="30" fillId="22" borderId="13" xfId="149" applyNumberFormat="1" applyFont="1" applyFill="1" applyBorder="1" applyAlignment="1" applyProtection="1">
      <alignment vertical="center" wrapText="1"/>
      <protection locked="0"/>
    </xf>
    <xf numFmtId="14" fontId="30" fillId="22" borderId="13" xfId="149" applyNumberFormat="1" applyFont="1" applyFill="1" applyBorder="1" applyAlignment="1" applyProtection="1">
      <alignment vertical="center" wrapText="1"/>
      <protection locked="0"/>
    </xf>
    <xf numFmtId="49" fontId="30" fillId="22" borderId="13" xfId="149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149" applyNumberFormat="1" applyFont="1" applyFill="1" applyBorder="1" applyAlignment="1" applyProtection="1">
      <alignment vertical="center" wrapText="1"/>
      <protection locked="0"/>
    </xf>
    <xf numFmtId="49" fontId="30" fillId="22" borderId="27" xfId="149" applyNumberFormat="1" applyFont="1" applyFill="1" applyBorder="1" applyAlignment="1" applyProtection="1">
      <alignment vertical="center" wrapText="1"/>
      <protection locked="0"/>
    </xf>
    <xf numFmtId="49" fontId="30" fillId="0" borderId="40" xfId="149" applyNumberFormat="1" applyFont="1" applyFill="1" applyBorder="1" applyAlignment="1" applyProtection="1">
      <alignment horizontal="center" vertical="center" wrapText="1"/>
      <protection/>
    </xf>
    <xf numFmtId="0" fontId="30" fillId="0" borderId="34" xfId="149" applyFont="1" applyFill="1" applyBorder="1" applyAlignment="1" applyProtection="1">
      <alignment horizontal="left" vertical="center" wrapText="1" indent="2"/>
      <protection/>
    </xf>
    <xf numFmtId="0" fontId="30" fillId="0" borderId="34" xfId="149" applyFont="1" applyBorder="1" applyAlignment="1" applyProtection="1">
      <alignment horizontal="left" vertical="center" wrapText="1" indent="3"/>
      <protection/>
    </xf>
    <xf numFmtId="49" fontId="39" fillId="0" borderId="40" xfId="149" applyNumberFormat="1" applyFont="1" applyBorder="1" applyAlignment="1" applyProtection="1">
      <alignment horizontal="center" vertical="center" wrapText="1"/>
      <protection/>
    </xf>
    <xf numFmtId="0" fontId="39" fillId="0" borderId="34" xfId="149" applyFont="1" applyBorder="1" applyAlignment="1" applyProtection="1">
      <alignment vertical="center" wrapText="1"/>
      <protection/>
    </xf>
    <xf numFmtId="0" fontId="30" fillId="0" borderId="34" xfId="149" applyFont="1" applyBorder="1" applyAlignment="1" applyProtection="1">
      <alignment horizontal="left" vertical="center" wrapText="1" indent="1"/>
      <protection/>
    </xf>
    <xf numFmtId="49" fontId="39" fillId="0" borderId="41" xfId="149" applyNumberFormat="1" applyFont="1" applyBorder="1" applyAlignment="1" applyProtection="1">
      <alignment horizontal="center" vertical="center" wrapText="1"/>
      <protection/>
    </xf>
    <xf numFmtId="0" fontId="39" fillId="0" borderId="28" xfId="149" applyFont="1" applyBorder="1" applyAlignment="1" applyProtection="1">
      <alignment vertical="center" wrapText="1"/>
      <protection/>
    </xf>
    <xf numFmtId="0" fontId="30" fillId="0" borderId="42" xfId="149" applyFont="1" applyBorder="1" applyAlignment="1" applyProtection="1">
      <alignment horizontal="center" vertical="center" wrapText="1"/>
      <protection/>
    </xf>
    <xf numFmtId="195" fontId="30" fillId="22" borderId="28" xfId="149" applyNumberFormat="1" applyFont="1" applyFill="1" applyBorder="1" applyAlignment="1" applyProtection="1">
      <alignment vertical="center" wrapText="1"/>
      <protection locked="0"/>
    </xf>
    <xf numFmtId="14" fontId="30" fillId="22" borderId="28" xfId="149" applyNumberFormat="1" applyFont="1" applyFill="1" applyBorder="1" applyAlignment="1" applyProtection="1">
      <alignment vertical="center" wrapText="1"/>
      <protection locked="0"/>
    </xf>
    <xf numFmtId="49" fontId="30" fillId="22" borderId="28" xfId="149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28" xfId="149" applyNumberFormat="1" applyFont="1" applyFill="1" applyBorder="1" applyAlignment="1" applyProtection="1">
      <alignment vertical="center" wrapText="1"/>
      <protection locked="0"/>
    </xf>
    <xf numFmtId="49" fontId="30" fillId="22" borderId="25" xfId="149" applyNumberFormat="1" applyFont="1" applyFill="1" applyBorder="1" applyAlignment="1" applyProtection="1">
      <alignment vertical="center" wrapText="1"/>
      <protection locked="0"/>
    </xf>
    <xf numFmtId="0" fontId="30" fillId="25" borderId="32" xfId="0" applyFont="1" applyFill="1" applyBorder="1" applyAlignment="1" applyProtection="1">
      <alignment/>
      <protection/>
    </xf>
    <xf numFmtId="0" fontId="30" fillId="25" borderId="33" xfId="0" applyFont="1" applyFill="1" applyBorder="1" applyAlignment="1" applyProtection="1">
      <alignment/>
      <protection/>
    </xf>
    <xf numFmtId="0" fontId="30" fillId="25" borderId="3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30" fillId="24" borderId="0" xfId="0" applyFont="1" applyFill="1" applyBorder="1" applyAlignment="1" applyProtection="1">
      <alignment/>
      <protection/>
    </xf>
    <xf numFmtId="0" fontId="50" fillId="0" borderId="0" xfId="121" applyFont="1" applyAlignment="1" applyProtection="1">
      <alignment vertical="center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wrapText="1"/>
      <protection/>
    </xf>
    <xf numFmtId="0" fontId="39" fillId="24" borderId="12" xfId="0" applyFont="1" applyFill="1" applyBorder="1" applyAlignment="1" applyProtection="1">
      <alignment horizontal="center" vertical="center" wrapText="1"/>
      <protection/>
    </xf>
    <xf numFmtId="0" fontId="39" fillId="24" borderId="35" xfId="0" applyFont="1" applyFill="1" applyBorder="1" applyAlignment="1" applyProtection="1">
      <alignment horizontal="center" vertical="center" wrapText="1"/>
      <protection/>
    </xf>
    <xf numFmtId="0" fontId="39" fillId="24" borderId="36" xfId="0" applyFont="1" applyFill="1" applyBorder="1" applyAlignment="1" applyProtection="1">
      <alignment horizontal="center" vertical="center" wrapText="1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0" fontId="52" fillId="24" borderId="20" xfId="0" applyFont="1" applyFill="1" applyBorder="1" applyAlignment="1" applyProtection="1">
      <alignment horizontal="center" vertical="center" wrapText="1"/>
      <protection/>
    </xf>
    <xf numFmtId="0" fontId="52" fillId="24" borderId="38" xfId="0" applyFont="1" applyFill="1" applyBorder="1" applyAlignment="1" applyProtection="1">
      <alignment horizontal="center" vertical="center" wrapText="1"/>
      <protection/>
    </xf>
    <xf numFmtId="0" fontId="52" fillId="24" borderId="21" xfId="0" applyFont="1" applyFill="1" applyBorder="1" applyAlignment="1" applyProtection="1">
      <alignment horizontal="center" vertical="center" wrapText="1"/>
      <protection/>
    </xf>
    <xf numFmtId="0" fontId="52" fillId="24" borderId="0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0" xfId="0" applyNumberFormat="1" applyFont="1" applyFill="1" applyBorder="1" applyAlignment="1" applyProtection="1">
      <alignment horizontal="center" vertical="center"/>
      <protection/>
    </xf>
    <xf numFmtId="0" fontId="30" fillId="24" borderId="43" xfId="0" applyFont="1" applyFill="1" applyBorder="1" applyAlignment="1" applyProtection="1">
      <alignment vertical="center" wrapText="1"/>
      <protection/>
    </xf>
    <xf numFmtId="49" fontId="30" fillId="22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4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33" xfId="0" applyNumberFormat="1" applyFont="1" applyFill="1" applyBorder="1" applyAlignment="1" applyProtection="1">
      <alignment horizontal="center" vertical="center"/>
      <protection locked="0"/>
    </xf>
    <xf numFmtId="49" fontId="30" fillId="22" borderId="4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/>
    </xf>
    <xf numFmtId="0" fontId="50" fillId="24" borderId="14" xfId="121" applyFont="1" applyFill="1" applyBorder="1" applyAlignment="1" applyProtection="1">
      <alignment horizontal="center" vertical="center"/>
      <protection/>
    </xf>
    <xf numFmtId="49" fontId="30" fillId="24" borderId="46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27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8" xfId="0" applyNumberFormat="1" applyFont="1" applyFill="1" applyBorder="1" applyAlignment="1" applyProtection="1">
      <alignment horizontal="center" vertical="center"/>
      <protection locked="0"/>
    </xf>
    <xf numFmtId="49" fontId="30" fillId="0" borderId="49" xfId="0" applyNumberFormat="1" applyFont="1" applyFill="1" applyBorder="1" applyAlignment="1" applyProtection="1">
      <alignment horizontal="center" vertical="center"/>
      <protection/>
    </xf>
    <xf numFmtId="0" fontId="30" fillId="24" borderId="14" xfId="0" applyFont="1" applyFill="1" applyBorder="1" applyAlignment="1" applyProtection="1">
      <alignment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47" xfId="0" applyNumberFormat="1" applyFont="1" applyFill="1" applyBorder="1" applyAlignment="1" applyProtection="1">
      <alignment horizontal="center" vertical="center"/>
      <protection locked="0"/>
    </xf>
    <xf numFmtId="49" fontId="30" fillId="0" borderId="27" xfId="0" applyNumberFormat="1" applyFont="1" applyFill="1" applyBorder="1" applyAlignment="1" applyProtection="1">
      <alignment horizontal="center" vertical="center"/>
      <protection/>
    </xf>
    <xf numFmtId="2" fontId="30" fillId="22" borderId="47" xfId="0" applyNumberFormat="1" applyFont="1" applyFill="1" applyBorder="1" applyAlignment="1" applyProtection="1">
      <alignment horizontal="center" vertical="center"/>
      <protection locked="0"/>
    </xf>
    <xf numFmtId="2" fontId="30" fillId="0" borderId="27" xfId="0" applyNumberFormat="1" applyFont="1" applyFill="1" applyBorder="1" applyAlignment="1" applyProtection="1">
      <alignment horizontal="center" vertical="center"/>
      <protection/>
    </xf>
    <xf numFmtId="2" fontId="30" fillId="22" borderId="48" xfId="0" applyNumberFormat="1" applyFont="1" applyFill="1" applyBorder="1" applyAlignment="1" applyProtection="1">
      <alignment horizontal="center" vertical="center"/>
      <protection locked="0"/>
    </xf>
    <xf numFmtId="2" fontId="30" fillId="0" borderId="49" xfId="0" applyNumberFormat="1" applyFont="1" applyFill="1" applyBorder="1" applyAlignment="1" applyProtection="1">
      <alignment horizontal="center" vertical="center"/>
      <protection/>
    </xf>
    <xf numFmtId="2" fontId="30" fillId="0" borderId="30" xfId="0" applyNumberFormat="1" applyFont="1" applyFill="1" applyBorder="1" applyAlignment="1" applyProtection="1">
      <alignment horizontal="center" vertical="center"/>
      <protection/>
    </xf>
    <xf numFmtId="49" fontId="39" fillId="26" borderId="47" xfId="0" applyNumberFormat="1" applyFont="1" applyFill="1" applyBorder="1" applyAlignment="1" applyProtection="1">
      <alignment horizontal="center" vertical="center"/>
      <protection locked="0"/>
    </xf>
    <xf numFmtId="49" fontId="39" fillId="22" borderId="48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47" xfId="0" applyNumberFormat="1" applyFont="1" applyFill="1" applyBorder="1" applyAlignment="1" applyProtection="1">
      <alignment horizontal="center" vertical="center"/>
      <protection/>
    </xf>
    <xf numFmtId="4" fontId="30" fillId="22" borderId="27" xfId="0" applyNumberFormat="1" applyFont="1" applyFill="1" applyBorder="1" applyAlignment="1" applyProtection="1">
      <alignment horizontal="center" vertical="center"/>
      <protection locked="0"/>
    </xf>
    <xf numFmtId="4" fontId="30" fillId="22" borderId="48" xfId="0" applyNumberFormat="1" applyFont="1" applyFill="1" applyBorder="1" applyAlignment="1" applyProtection="1">
      <alignment horizontal="center" vertical="center"/>
      <protection locked="0"/>
    </xf>
    <xf numFmtId="4" fontId="30" fillId="22" borderId="49" xfId="0" applyNumberFormat="1" applyFont="1" applyFill="1" applyBorder="1" applyAlignment="1" applyProtection="1">
      <alignment horizontal="center" vertical="center"/>
      <protection locked="0"/>
    </xf>
    <xf numFmtId="4" fontId="30" fillId="0" borderId="30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0" fontId="30" fillId="0" borderId="0" xfId="0" applyFont="1" applyFill="1" applyAlignment="1" applyProtection="1">
      <alignment/>
      <protection/>
    </xf>
    <xf numFmtId="49" fontId="30" fillId="24" borderId="50" xfId="0" applyNumberFormat="1" applyFont="1" applyFill="1" applyBorder="1" applyAlignment="1" applyProtection="1">
      <alignment horizontal="center" vertical="center"/>
      <protection/>
    </xf>
    <xf numFmtId="0" fontId="30" fillId="26" borderId="51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/>
      <protection/>
    </xf>
    <xf numFmtId="49" fontId="53" fillId="27" borderId="52" xfId="154" applyNumberFormat="1" applyFont="1" applyFill="1" applyBorder="1" applyProtection="1">
      <alignment/>
      <protection/>
    </xf>
    <xf numFmtId="0" fontId="50" fillId="27" borderId="48" xfId="121" applyFont="1" applyFill="1" applyBorder="1" applyAlignment="1" applyProtection="1">
      <alignment vertical="center"/>
      <protection/>
    </xf>
    <xf numFmtId="0" fontId="53" fillId="27" borderId="48" xfId="154" applyFont="1" applyFill="1" applyBorder="1" applyAlignment="1" applyProtection="1">
      <alignment horizontal="center"/>
      <protection/>
    </xf>
    <xf numFmtId="0" fontId="53" fillId="27" borderId="31" xfId="154" applyFont="1" applyFill="1" applyBorder="1" applyAlignment="1" applyProtection="1">
      <alignment horizontal="center"/>
      <protection/>
    </xf>
    <xf numFmtId="0" fontId="53" fillId="27" borderId="0" xfId="154" applyFont="1" applyFill="1" applyBorder="1" applyAlignment="1" applyProtection="1">
      <alignment horizontal="center"/>
      <protection/>
    </xf>
    <xf numFmtId="0" fontId="53" fillId="27" borderId="53" xfId="154" applyFont="1" applyFill="1" applyBorder="1" applyAlignment="1" applyProtection="1">
      <alignment horizontal="center"/>
      <protection/>
    </xf>
    <xf numFmtId="49" fontId="30" fillId="0" borderId="46" xfId="0" applyNumberFormat="1" applyFont="1" applyFill="1" applyBorder="1" applyAlignment="1" applyProtection="1">
      <alignment horizontal="center" vertical="center"/>
      <protection/>
    </xf>
    <xf numFmtId="0" fontId="30" fillId="0" borderId="43" xfId="0" applyFont="1" applyFill="1" applyBorder="1" applyAlignment="1" applyProtection="1">
      <alignment horizontal="left" vertical="center" wrapText="1"/>
      <protection/>
    </xf>
    <xf numFmtId="4" fontId="30" fillId="4" borderId="32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49" fontId="30" fillId="0" borderId="40" xfId="0" applyNumberFormat="1" applyFont="1" applyFill="1" applyBorder="1" applyAlignment="1" applyProtection="1">
      <alignment horizontal="center" vertical="center"/>
      <protection/>
    </xf>
    <xf numFmtId="0" fontId="39" fillId="0" borderId="51" xfId="0" applyFont="1" applyFill="1" applyBorder="1" applyAlignment="1" applyProtection="1">
      <alignment horizontal="left" vertical="center" wrapText="1"/>
      <protection/>
    </xf>
    <xf numFmtId="4" fontId="30" fillId="4" borderId="49" xfId="0" applyNumberFormat="1" applyFont="1" applyFill="1" applyBorder="1" applyAlignment="1" applyProtection="1">
      <alignment horizontal="center" vertical="center"/>
      <protection/>
    </xf>
    <xf numFmtId="49" fontId="30" fillId="0" borderId="50" xfId="0" applyNumberFormat="1" applyFont="1" applyFill="1" applyBorder="1" applyAlignment="1" applyProtection="1">
      <alignment horizontal="center" vertical="center"/>
      <protection/>
    </xf>
    <xf numFmtId="0" fontId="30" fillId="0" borderId="51" xfId="0" applyFont="1" applyFill="1" applyBorder="1" applyAlignment="1" applyProtection="1">
      <alignment horizontal="left" vertical="center" wrapText="1" indent="1"/>
      <protection/>
    </xf>
    <xf numFmtId="0" fontId="30" fillId="0" borderId="51" xfId="0" applyFont="1" applyFill="1" applyBorder="1" applyAlignment="1" applyProtection="1">
      <alignment horizontal="left" vertical="center" wrapText="1"/>
      <protection/>
    </xf>
    <xf numFmtId="49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28" xfId="0" applyFont="1" applyFill="1" applyBorder="1" applyAlignment="1" applyProtection="1">
      <alignment horizontal="left" vertical="center" wrapText="1"/>
      <protection/>
    </xf>
    <xf numFmtId="4" fontId="30" fillId="4" borderId="54" xfId="0" applyNumberFormat="1" applyFont="1" applyFill="1" applyBorder="1" applyAlignment="1" applyProtection="1">
      <alignment horizontal="center" vertical="center"/>
      <protection/>
    </xf>
    <xf numFmtId="4" fontId="30" fillId="22" borderId="55" xfId="0" applyNumberFormat="1" applyFont="1" applyFill="1" applyBorder="1" applyAlignment="1" applyProtection="1">
      <alignment horizontal="center" vertical="center"/>
      <protection locked="0"/>
    </xf>
    <xf numFmtId="0" fontId="30" fillId="24" borderId="32" xfId="0" applyFont="1" applyFill="1" applyBorder="1" applyAlignment="1" applyProtection="1">
      <alignment horizontal="right" vertical="top"/>
      <protection/>
    </xf>
    <xf numFmtId="0" fontId="30" fillId="24" borderId="33" xfId="0" applyFont="1" applyFill="1" applyBorder="1" applyAlignment="1" applyProtection="1">
      <alignment horizontal="right" vertical="top"/>
      <protection/>
    </xf>
    <xf numFmtId="0" fontId="30" fillId="24" borderId="33" xfId="0" applyFont="1" applyFill="1" applyBorder="1" applyAlignment="1" applyProtection="1">
      <alignment wrapText="1"/>
      <protection/>
    </xf>
    <xf numFmtId="0" fontId="30" fillId="24" borderId="33" xfId="0" applyFont="1" applyFill="1" applyBorder="1" applyAlignment="1" applyProtection="1">
      <alignment/>
      <protection/>
    </xf>
    <xf numFmtId="0" fontId="30" fillId="24" borderId="48" xfId="0" applyFont="1" applyFill="1" applyBorder="1" applyAlignment="1" applyProtection="1">
      <alignment/>
      <protection/>
    </xf>
    <xf numFmtId="0" fontId="50" fillId="24" borderId="33" xfId="121" applyFont="1" applyFill="1" applyBorder="1" applyAlignment="1" applyProtection="1">
      <alignment horizontal="center" vertical="center"/>
      <protection/>
    </xf>
    <xf numFmtId="0" fontId="30" fillId="24" borderId="3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50" fillId="0" borderId="0" xfId="121" applyFont="1" applyAlignment="1" applyProtection="1">
      <alignment/>
      <protection/>
    </xf>
    <xf numFmtId="0" fontId="50" fillId="24" borderId="0" xfId="121" applyFont="1" applyFill="1" applyAlignment="1" applyProtection="1">
      <alignment/>
      <protection/>
    </xf>
    <xf numFmtId="0" fontId="30" fillId="24" borderId="32" xfId="0" applyFont="1" applyFill="1" applyBorder="1" applyAlignment="1" applyProtection="1">
      <alignment horizontal="center" vertical="center" wrapText="1"/>
      <protection/>
    </xf>
    <xf numFmtId="0" fontId="30" fillId="26" borderId="44" xfId="153" applyFont="1" applyFill="1" applyBorder="1" applyAlignment="1" applyProtection="1">
      <alignment horizontal="center" vertical="center" wrapText="1"/>
      <protection locked="0"/>
    </xf>
    <xf numFmtId="0" fontId="30" fillId="0" borderId="14" xfId="153" applyFont="1" applyFill="1" applyBorder="1" applyAlignment="1" applyProtection="1">
      <alignment vertical="center" wrapText="1"/>
      <protection/>
    </xf>
    <xf numFmtId="0" fontId="30" fillId="24" borderId="47" xfId="0" applyFont="1" applyFill="1" applyBorder="1" applyAlignment="1" applyProtection="1">
      <alignment horizontal="center" vertical="center" wrapText="1"/>
      <protection/>
    </xf>
    <xf numFmtId="4" fontId="30" fillId="22" borderId="56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vertical="center" wrapText="1"/>
      <protection/>
    </xf>
    <xf numFmtId="49" fontId="30" fillId="26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4" borderId="27" xfId="0" applyNumberFormat="1" applyFont="1" applyFill="1" applyBorder="1" applyAlignment="1" applyProtection="1">
      <alignment horizontal="center" vertical="center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49" fontId="3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52" xfId="154" applyFont="1" applyFill="1" applyBorder="1" applyProtection="1">
      <alignment/>
      <protection/>
    </xf>
    <xf numFmtId="0" fontId="53" fillId="27" borderId="48" xfId="154" applyFont="1" applyFill="1" applyBorder="1" applyProtection="1">
      <alignment/>
      <protection/>
    </xf>
    <xf numFmtId="4" fontId="30" fillId="22" borderId="44" xfId="0" applyNumberFormat="1" applyFont="1" applyFill="1" applyBorder="1" applyAlignment="1" applyProtection="1">
      <alignment horizontal="center" vertical="center"/>
      <protection locked="0"/>
    </xf>
    <xf numFmtId="0" fontId="39" fillId="7" borderId="48" xfId="0" applyFont="1" applyFill="1" applyBorder="1" applyAlignment="1" applyProtection="1">
      <alignment horizontal="center" vertical="center" wrapText="1"/>
      <protection/>
    </xf>
    <xf numFmtId="0" fontId="39" fillId="7" borderId="30" xfId="0" applyFont="1" applyFill="1" applyBorder="1" applyAlignment="1" applyProtection="1">
      <alignment horizontal="center" vertical="center" wrapText="1"/>
      <protection/>
    </xf>
    <xf numFmtId="0" fontId="30" fillId="24" borderId="47" xfId="0" applyFont="1" applyFill="1" applyBorder="1" applyAlignment="1" applyProtection="1">
      <alignment vertical="center" wrapText="1"/>
      <protection/>
    </xf>
    <xf numFmtId="0" fontId="30" fillId="24" borderId="30" xfId="0" applyFont="1" applyFill="1" applyBorder="1" applyAlignment="1" applyProtection="1">
      <alignment vertical="center" wrapText="1"/>
      <protection/>
    </xf>
    <xf numFmtId="3" fontId="30" fillId="22" borderId="27" xfId="0" applyNumberFormat="1" applyFont="1" applyFill="1" applyBorder="1" applyAlignment="1" applyProtection="1">
      <alignment horizontal="center" vertical="center"/>
      <protection locked="0"/>
    </xf>
    <xf numFmtId="49" fontId="30" fillId="24" borderId="24" xfId="0" applyNumberFormat="1" applyFont="1" applyFill="1" applyBorder="1" applyAlignment="1" applyProtection="1">
      <alignment horizontal="center" vertical="center"/>
      <protection/>
    </xf>
    <xf numFmtId="0" fontId="30" fillId="24" borderId="54" xfId="0" applyFont="1" applyFill="1" applyBorder="1" applyAlignment="1" applyProtection="1">
      <alignment horizontal="center" vertical="center" wrapText="1"/>
      <protection/>
    </xf>
    <xf numFmtId="4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32" xfId="0" applyFont="1" applyFill="1" applyBorder="1" applyAlignment="1" applyProtection="1">
      <alignment/>
      <protection/>
    </xf>
    <xf numFmtId="0" fontId="30" fillId="26" borderId="57" xfId="153" applyFont="1" applyFill="1" applyBorder="1" applyAlignment="1" applyProtection="1">
      <alignment horizontal="center" vertical="center" wrapText="1"/>
      <protection locked="0"/>
    </xf>
    <xf numFmtId="0" fontId="30" fillId="26" borderId="58" xfId="153" applyFont="1" applyFill="1" applyBorder="1" applyAlignment="1" applyProtection="1">
      <alignment horizontal="center" vertical="center" wrapText="1"/>
      <protection locked="0"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9" fillId="7" borderId="47" xfId="153" applyFont="1" applyFill="1" applyBorder="1" applyAlignment="1" applyProtection="1">
      <alignment horizontal="center" vertical="center" wrapText="1"/>
      <protection/>
    </xf>
    <xf numFmtId="0" fontId="39" fillId="7" borderId="48" xfId="153" applyFont="1" applyFill="1" applyBorder="1" applyAlignment="1" applyProtection="1">
      <alignment horizontal="center" vertical="center" wrapText="1"/>
      <protection/>
    </xf>
    <xf numFmtId="0" fontId="39" fillId="7" borderId="3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3" xfId="153" applyFont="1" applyFill="1" applyBorder="1" applyAlignment="1" applyProtection="1">
      <alignment horizontal="center" vertical="center" wrapText="1"/>
      <protection/>
    </xf>
    <xf numFmtId="0" fontId="39" fillId="4" borderId="24" xfId="153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0" fillId="26" borderId="57" xfId="156" applyNumberFormat="1" applyFont="1" applyFill="1" applyBorder="1" applyAlignment="1" applyProtection="1">
      <alignment horizontal="center" vertical="center" wrapText="1"/>
      <protection locked="0"/>
    </xf>
    <xf numFmtId="0" fontId="30" fillId="26" borderId="58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57" xfId="156" applyNumberFormat="1" applyFont="1" applyFill="1" applyBorder="1" applyAlignment="1" applyProtection="1">
      <alignment horizontal="center" vertical="center" wrapText="1"/>
      <protection/>
    </xf>
    <xf numFmtId="0" fontId="30" fillId="24" borderId="58" xfId="156" applyNumberFormat="1" applyFont="1" applyFill="1" applyBorder="1" applyAlignment="1" applyProtection="1">
      <alignment horizontal="center" vertical="center" wrapText="1"/>
      <protection/>
    </xf>
    <xf numFmtId="0" fontId="30" fillId="24" borderId="46" xfId="153" applyFont="1" applyFill="1" applyBorder="1" applyAlignment="1" applyProtection="1">
      <alignment horizontal="center" vertical="center" wrapText="1"/>
      <protection/>
    </xf>
    <xf numFmtId="0" fontId="30" fillId="24" borderId="24" xfId="153" applyFont="1" applyFill="1" applyBorder="1" applyAlignment="1" applyProtection="1">
      <alignment horizontal="center" vertical="center" wrapText="1"/>
      <protection/>
    </xf>
    <xf numFmtId="49" fontId="30" fillId="24" borderId="46" xfId="156" applyNumberFormat="1" applyFont="1" applyFill="1" applyBorder="1" applyAlignment="1" applyProtection="1">
      <alignment horizontal="center" vertical="center" wrapText="1"/>
      <protection/>
    </xf>
    <xf numFmtId="49" fontId="30" fillId="24" borderId="24" xfId="156" applyNumberFormat="1" applyFont="1" applyFill="1" applyBorder="1" applyAlignment="1" applyProtection="1">
      <alignment horizontal="center" vertical="center" wrapText="1"/>
      <protection/>
    </xf>
    <xf numFmtId="0" fontId="30" fillId="24" borderId="59" xfId="153" applyFont="1" applyFill="1" applyBorder="1" applyAlignment="1" applyProtection="1">
      <alignment horizontal="center" vertical="center" wrapText="1"/>
      <protection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52" xfId="153" applyFont="1" applyFill="1" applyBorder="1" applyAlignment="1" applyProtection="1">
      <alignment horizontal="center" vertical="center" wrapText="1"/>
      <protection/>
    </xf>
    <xf numFmtId="0" fontId="30" fillId="24" borderId="30" xfId="153" applyFont="1" applyFill="1" applyBorder="1" applyAlignment="1" applyProtection="1">
      <alignment horizontal="center" vertical="center" wrapText="1"/>
      <protection/>
    </xf>
    <xf numFmtId="0" fontId="39" fillId="7" borderId="47" xfId="0" applyFont="1" applyFill="1" applyBorder="1" applyAlignment="1" applyProtection="1">
      <alignment horizontal="center" vertical="center" wrapText="1"/>
      <protection/>
    </xf>
    <xf numFmtId="0" fontId="30" fillId="24" borderId="47" xfId="0" applyFont="1" applyFill="1" applyBorder="1" applyAlignment="1" applyProtection="1">
      <alignment horizontal="left" vertical="center" wrapText="1" indent="1"/>
      <protection/>
    </xf>
    <xf numFmtId="0" fontId="30" fillId="24" borderId="30" xfId="0" applyFont="1" applyFill="1" applyBorder="1" applyAlignment="1" applyProtection="1">
      <alignment horizontal="left" vertical="center" wrapText="1" indent="1"/>
      <protection/>
    </xf>
    <xf numFmtId="0" fontId="30" fillId="24" borderId="47" xfId="0" applyFont="1" applyFill="1" applyBorder="1" applyAlignment="1" applyProtection="1">
      <alignment horizontal="left" vertical="center" wrapText="1"/>
      <protection/>
    </xf>
    <xf numFmtId="0" fontId="30" fillId="24" borderId="30" xfId="0" applyFont="1" applyFill="1" applyBorder="1" applyAlignment="1" applyProtection="1">
      <alignment horizontal="left" vertical="center" wrapText="1"/>
      <protection/>
    </xf>
    <xf numFmtId="0" fontId="30" fillId="24" borderId="54" xfId="0" applyFont="1" applyFill="1" applyBorder="1" applyAlignment="1" applyProtection="1">
      <alignment vertical="center" wrapText="1"/>
      <protection/>
    </xf>
    <xf numFmtId="0" fontId="30" fillId="24" borderId="42" xfId="0" applyFont="1" applyFill="1" applyBorder="1" applyAlignment="1" applyProtection="1">
      <alignment vertical="center" wrapText="1"/>
      <protection/>
    </xf>
    <xf numFmtId="0" fontId="30" fillId="24" borderId="47" xfId="0" applyFont="1" applyFill="1" applyBorder="1" applyAlignment="1" applyProtection="1">
      <alignment horizontal="left" vertical="center" wrapText="1" indent="2"/>
      <protection/>
    </xf>
    <xf numFmtId="0" fontId="30" fillId="24" borderId="30" xfId="0" applyFont="1" applyFill="1" applyBorder="1" applyAlignment="1" applyProtection="1">
      <alignment horizontal="left" vertical="center" wrapText="1" indent="2"/>
      <protection/>
    </xf>
    <xf numFmtId="49" fontId="30" fillId="24" borderId="50" xfId="0" applyNumberFormat="1" applyFont="1" applyFill="1" applyBorder="1" applyAlignment="1" applyProtection="1">
      <alignment horizontal="center" vertical="center"/>
      <protection/>
    </xf>
    <xf numFmtId="49" fontId="30" fillId="24" borderId="60" xfId="0" applyNumberFormat="1" applyFont="1" applyFill="1" applyBorder="1" applyAlignment="1" applyProtection="1">
      <alignment horizontal="center" vertical="center"/>
      <protection/>
    </xf>
    <xf numFmtId="49" fontId="30" fillId="24" borderId="40" xfId="0" applyNumberFormat="1" applyFont="1" applyFill="1" applyBorder="1" applyAlignment="1" applyProtection="1">
      <alignment horizontal="center" vertical="center"/>
      <protection/>
    </xf>
    <xf numFmtId="0" fontId="30" fillId="26" borderId="51" xfId="0" applyFont="1" applyFill="1" applyBorder="1" applyAlignment="1" applyProtection="1">
      <alignment horizontal="left" vertical="center" wrapText="1" indent="2"/>
      <protection locked="0"/>
    </xf>
    <xf numFmtId="0" fontId="0" fillId="0" borderId="6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0" fillId="24" borderId="32" xfId="0" applyFont="1" applyFill="1" applyBorder="1" applyAlignment="1" applyProtection="1">
      <alignment horizontal="left" vertical="center" wrapText="1"/>
      <protection/>
    </xf>
    <xf numFmtId="0" fontId="30" fillId="24" borderId="34" xfId="0" applyFont="1" applyFill="1" applyBorder="1" applyAlignment="1" applyProtection="1">
      <alignment horizontal="left" vertical="center" wrapText="1"/>
      <protection/>
    </xf>
    <xf numFmtId="0" fontId="52" fillId="24" borderId="38" xfId="0" applyFont="1" applyFill="1" applyBorder="1" applyAlignment="1" applyProtection="1">
      <alignment horizontal="center" vertical="center" wrapText="1"/>
      <protection/>
    </xf>
    <xf numFmtId="0" fontId="39" fillId="24" borderId="36" xfId="0" applyFont="1" applyFill="1" applyBorder="1" applyAlignment="1" applyProtection="1">
      <alignment horizontal="center" vertical="center" wrapText="1"/>
      <protection/>
    </xf>
    <xf numFmtId="0" fontId="39" fillId="24" borderId="62" xfId="0" applyFont="1" applyFill="1" applyBorder="1" applyAlignment="1" applyProtection="1">
      <alignment horizontal="center" vertical="center" wrapText="1"/>
      <protection/>
    </xf>
    <xf numFmtId="49" fontId="30" fillId="0" borderId="0" xfId="151" applyFont="1" applyProtection="1">
      <alignment vertical="top"/>
      <protection/>
    </xf>
    <xf numFmtId="49" fontId="30" fillId="0" borderId="0" xfId="151" applyFont="1" applyAlignment="1" applyProtection="1">
      <alignment horizontal="center" vertical="top"/>
      <protection/>
    </xf>
    <xf numFmtId="49" fontId="39" fillId="0" borderId="0" xfId="151" applyFont="1" applyProtection="1">
      <alignment vertical="top"/>
      <protection/>
    </xf>
    <xf numFmtId="0" fontId="30" fillId="0" borderId="0" xfId="155" applyFont="1" applyAlignment="1" applyProtection="1">
      <alignment horizontal="center" vertical="center"/>
      <protection/>
    </xf>
    <xf numFmtId="49" fontId="39" fillId="24" borderId="12" xfId="151" applyFont="1" applyFill="1" applyBorder="1" applyAlignment="1" applyProtection="1">
      <alignment horizontal="center" vertical="center"/>
      <protection/>
    </xf>
    <xf numFmtId="49" fontId="39" fillId="24" borderId="35" xfId="151" applyFont="1" applyFill="1" applyBorder="1" applyAlignment="1" applyProtection="1">
      <alignment horizontal="center" vertical="center"/>
      <protection/>
    </xf>
    <xf numFmtId="49" fontId="39" fillId="24" borderId="37" xfId="151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26" xfId="0" applyNumberFormat="1" applyFont="1" applyFill="1" applyBorder="1" applyAlignment="1" applyProtection="1">
      <alignment horizontal="left" vertical="center" wrapText="1"/>
      <protection/>
    </xf>
    <xf numFmtId="0" fontId="50" fillId="20" borderId="23" xfId="121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0" fillId="20" borderId="27" xfId="121" applyFont="1" applyFill="1" applyBorder="1" applyAlignment="1" applyProtection="1">
      <alignment horizontal="center" vertical="center"/>
      <protection/>
    </xf>
    <xf numFmtId="0" fontId="30" fillId="7" borderId="46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4" xfId="0" applyFont="1" applyFill="1" applyBorder="1" applyAlignment="1" applyProtection="1">
      <alignment horizontal="center" vertical="center"/>
      <protection/>
    </xf>
    <xf numFmtId="0" fontId="30" fillId="7" borderId="28" xfId="0" applyNumberFormat="1" applyFont="1" applyFill="1" applyBorder="1" applyAlignment="1" applyProtection="1">
      <alignment horizontal="left" vertical="center" wrapText="1"/>
      <protection/>
    </xf>
    <xf numFmtId="0" fontId="50" fillId="20" borderId="25" xfId="121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49" fontId="30" fillId="0" borderId="0" xfId="151" applyProtection="1">
      <alignment vertical="top"/>
      <protection/>
    </xf>
    <xf numFmtId="0" fontId="39" fillId="24" borderId="20" xfId="0" applyFont="1" applyFill="1" applyBorder="1" applyAlignment="1" applyProtection="1">
      <alignment horizontal="center" vertical="center" wrapText="1"/>
      <protection/>
    </xf>
    <xf numFmtId="0" fontId="39" fillId="24" borderId="38" xfId="0" applyFont="1" applyFill="1" applyBorder="1" applyAlignment="1" applyProtection="1">
      <alignment horizontal="center" vertical="center" wrapText="1"/>
      <protection/>
    </xf>
    <xf numFmtId="0" fontId="39" fillId="24" borderId="21" xfId="0" applyFont="1" applyFill="1" applyBorder="1" applyAlignment="1" applyProtection="1">
      <alignment horizontal="center" vertical="center" wrapText="1"/>
      <protection/>
    </xf>
    <xf numFmtId="0" fontId="52" fillId="24" borderId="41" xfId="0" applyFont="1" applyFill="1" applyBorder="1" applyAlignment="1" applyProtection="1">
      <alignment horizontal="center" vertical="center" wrapText="1"/>
      <protection/>
    </xf>
    <xf numFmtId="0" fontId="52" fillId="24" borderId="63" xfId="0" applyFont="1" applyFill="1" applyBorder="1" applyAlignment="1" applyProtection="1">
      <alignment horizontal="center" vertical="center" wrapText="1"/>
      <protection/>
    </xf>
    <xf numFmtId="0" fontId="52" fillId="24" borderId="64" xfId="0" applyFont="1" applyFill="1" applyBorder="1" applyAlignment="1" applyProtection="1">
      <alignment horizontal="center" vertical="center" wrapText="1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167" fontId="30" fillId="22" borderId="44" xfId="0" applyNumberFormat="1" applyFont="1" applyFill="1" applyBorder="1" applyAlignment="1" applyProtection="1">
      <alignment horizontal="center" vertical="center"/>
      <protection locked="0"/>
    </xf>
    <xf numFmtId="0" fontId="30" fillId="24" borderId="50" xfId="0" applyFont="1" applyFill="1" applyBorder="1" applyAlignment="1" applyProtection="1">
      <alignment horizontal="center" vertical="center"/>
      <protection/>
    </xf>
    <xf numFmtId="3" fontId="30" fillId="22" borderId="56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28" xfId="0" applyFont="1" applyFill="1" applyBorder="1" applyAlignment="1" applyProtection="1">
      <alignment vertical="center" wrapText="1"/>
      <protection/>
    </xf>
    <xf numFmtId="3" fontId="30" fillId="22" borderId="25" xfId="0" applyNumberFormat="1" applyFont="1" applyFill="1" applyBorder="1" applyAlignment="1" applyProtection="1">
      <alignment horizontal="center" vertical="center"/>
      <protection locked="0"/>
    </xf>
    <xf numFmtId="3" fontId="30" fillId="22" borderId="44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63" xfId="0" applyFont="1" applyFill="1" applyBorder="1" applyAlignment="1" applyProtection="1">
      <alignment vertical="center" wrapText="1"/>
      <protection/>
    </xf>
    <xf numFmtId="3" fontId="30" fillId="22" borderId="64" xfId="0" applyNumberFormat="1" applyFont="1" applyFill="1" applyBorder="1" applyAlignment="1" applyProtection="1">
      <alignment horizontal="center" vertical="center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EE.RGEN.2.73 (17.11.2009)" xfId="151"/>
    <cellStyle name="Обычный_PRIL1.ELECTR" xfId="152"/>
    <cellStyle name="Обычный_ЖКУ_проект3" xfId="153"/>
    <cellStyle name="Обычный_Котёл Сбыты" xfId="154"/>
    <cellStyle name="Обычный_Приложение 3 (вода) мет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89;&#1082;&#1088;&#1099;&#1090;&#1080;&#1077;%202009-2010\jkh[1].(v2.1)new2009&#1041;&#1086;&#1073;&#1088;&#1086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89;&#1082;&#1088;&#1099;&#1090;&#1080;&#1077;%202009-2010\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89;&#1082;&#1088;&#1099;&#1090;&#1080;&#1077;%202009-2010\jkh[1].(v2.1)new2009&#1041;&#1086;&#1073;&#1088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(v2.1)new2009Бобровка.xls]Титульный"/>
      <sheetName val=".(v2.1)new2009Бобровка.xls]Список листов"/>
      <sheetName val=".(v2.1)new2009Бобровка.xls]ТС цены"/>
      <sheetName val=".(v2.1)new2009Бобровка.xls]ТС характеристики"/>
      <sheetName val=".(v2.1)new2009Бобровка.xls]ТС инвестиции"/>
      <sheetName val=".(v2.1)new2009Бобровка.xls]ТС доступ"/>
      <sheetName val=".(v2.1)new2009Бобровка.xls]ТС показатели"/>
      <sheetName val=".(v2.1)new2009Бобровка.xls]REESTR_START"/>
      <sheetName val=".(v2.1)new2009Бобровка.xls]REESTR_ORG"/>
      <sheetName val=".(v2.1)new2009Бобровка.xls]REESTR"/>
      <sheetName val=".(v2.1)new2009Бобровка.xls]TEHSHEET"/>
      <sheetName val=".(v2.1)new2009Бобровка.xls]tech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06">
          <cell r="B106" t="str">
            <v>Кинельский муниципальный район</v>
          </cell>
        </row>
        <row r="107">
          <cell r="B107" t="str">
            <v>городское поселение Алексеевка</v>
          </cell>
        </row>
        <row r="108">
          <cell r="B108" t="str">
            <v>сельское поселение Алакаевка</v>
          </cell>
        </row>
        <row r="109">
          <cell r="B109" t="str">
            <v>сельское поселение Бобровка</v>
          </cell>
        </row>
        <row r="110">
          <cell r="B110" t="str">
            <v>сельское поселение Богдановка</v>
          </cell>
        </row>
        <row r="111">
          <cell r="B111" t="str">
            <v>сельское поселение Георгиевка</v>
          </cell>
        </row>
        <row r="112">
          <cell r="B112" t="str">
            <v>сельское поселение Домашка</v>
          </cell>
        </row>
        <row r="113">
          <cell r="B113" t="str">
            <v>сельское поселение Кинельский</v>
          </cell>
        </row>
        <row r="114">
          <cell r="B114" t="str">
            <v>сельское поселение Комсомольский</v>
          </cell>
        </row>
        <row r="115">
          <cell r="B115" t="str">
            <v>сельское поселение Красносамарское</v>
          </cell>
        </row>
        <row r="116">
          <cell r="B116" t="str">
            <v>сельское поселение Малая Малышевка</v>
          </cell>
        </row>
        <row r="117">
          <cell r="B117" t="str">
            <v>сельское поселение Новый Сарбай</v>
          </cell>
        </row>
        <row r="118">
          <cell r="B118" t="str">
            <v>сельское поселение Сколково</v>
          </cell>
        </row>
        <row r="119">
          <cell r="B119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REESTR_START"/>
      <sheetName val="REESTR_ORG"/>
      <sheetName val="REESTR"/>
      <sheetName val="TEHSHEET"/>
      <sheetName val="tech"/>
    </sheetNames>
    <sheetDataSet>
      <sheetData sheetId="2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об инвестиционных программах и отчетах об их реализации</v>
          </cell>
        </row>
      </sheetData>
      <sheetData sheetId="6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PageLayoutView="0" workbookViewId="0" topLeftCell="C10">
      <selection activeCell="G35" sqref="G35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9" customWidth="1"/>
    <col min="5" max="5" width="35.75390625" style="9" customWidth="1"/>
    <col min="6" max="6" width="21.625" style="9" customWidth="1"/>
    <col min="7" max="7" width="40.75390625" style="63" customWidth="1"/>
    <col min="8" max="8" width="32.75390625" style="9" customWidth="1"/>
    <col min="9" max="10" width="2.75390625" style="9" customWidth="1"/>
    <col min="11" max="16384" width="9.125" style="9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2009</v>
      </c>
      <c r="C1" s="3" t="str">
        <f>org&amp;"_INN:"&amp;inn&amp;"_KPP:"&amp;kpp</f>
        <v>ООО “Коммунальное хозяйство “Бобровка”_INN:6350010503_KPP:635001001</v>
      </c>
      <c r="G1" s="4"/>
    </row>
    <row r="2" spans="1:7" s="3" customFormat="1" ht="11.25" customHeight="1">
      <c r="A2" s="1" t="str">
        <f>IF(org="","Не определено",org)</f>
        <v>ООО “Коммунальное хозяйство “Бобровка”</v>
      </c>
      <c r="B2" s="2" t="str">
        <f>IF(inn="","Не определено",inn)</f>
        <v>6350010503</v>
      </c>
      <c r="G2" s="4"/>
    </row>
    <row r="3" spans="1:9" ht="12.75" customHeight="1">
      <c r="A3" s="1" t="str">
        <f>IF(mo="","Не определено",mo)</f>
        <v>сельское поселение Бобровка</v>
      </c>
      <c r="B3" s="2" t="str">
        <f>IF(oktmo="","Не определено",oktmo)</f>
        <v>36618408</v>
      </c>
      <c r="D3" s="5"/>
      <c r="E3" s="6"/>
      <c r="F3" s="7"/>
      <c r="G3" s="237" t="e">
        <f>version</f>
        <v>#REF!</v>
      </c>
      <c r="H3" s="237"/>
      <c r="I3" s="8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0"/>
      <c r="E4" s="238" t="s">
        <v>0</v>
      </c>
      <c r="F4" s="239"/>
      <c r="G4" s="240"/>
      <c r="H4" s="11"/>
      <c r="I4" s="12"/>
    </row>
    <row r="5" spans="4:9" ht="12" thickBot="1">
      <c r="D5" s="10"/>
      <c r="E5" s="11"/>
      <c r="F5" s="11"/>
      <c r="G5" s="13"/>
      <c r="H5" s="11"/>
      <c r="I5" s="12"/>
    </row>
    <row r="6" spans="4:9" ht="16.5" customHeight="1">
      <c r="D6" s="10"/>
      <c r="E6" s="241" t="s">
        <v>1</v>
      </c>
      <c r="F6" s="242"/>
      <c r="G6" s="14"/>
      <c r="H6" s="11"/>
      <c r="I6" s="12"/>
    </row>
    <row r="7" spans="1:9" ht="24.75" customHeight="1" thickBot="1">
      <c r="A7" s="15"/>
      <c r="D7" s="10"/>
      <c r="E7" s="243" t="s">
        <v>2</v>
      </c>
      <c r="F7" s="244"/>
      <c r="G7" s="13"/>
      <c r="H7" s="11"/>
      <c r="I7" s="12"/>
    </row>
    <row r="8" spans="1:9" ht="12" customHeight="1" thickBot="1">
      <c r="A8" s="15"/>
      <c r="D8" s="16"/>
      <c r="E8" s="17"/>
      <c r="F8" s="18"/>
      <c r="G8" s="19"/>
      <c r="H8" s="18"/>
      <c r="I8" s="12"/>
    </row>
    <row r="9" spans="4:9" ht="30" customHeight="1" thickBot="1">
      <c r="D9" s="16"/>
      <c r="E9" s="20" t="s">
        <v>3</v>
      </c>
      <c r="F9" s="21" t="s">
        <v>4</v>
      </c>
      <c r="G9" s="22" t="s">
        <v>5</v>
      </c>
      <c r="H9" s="23"/>
      <c r="I9" s="12"/>
    </row>
    <row r="10" spans="4:9" ht="12" customHeight="1" thickBot="1">
      <c r="D10" s="16"/>
      <c r="E10" s="24"/>
      <c r="F10" s="11"/>
      <c r="G10" s="25"/>
      <c r="H10" s="26"/>
      <c r="I10" s="12"/>
    </row>
    <row r="11" spans="1:9" ht="37.5" customHeight="1" thickBot="1">
      <c r="A11" s="1" t="s">
        <v>6</v>
      </c>
      <c r="B11" s="2" t="s">
        <v>7</v>
      </c>
      <c r="D11" s="16"/>
      <c r="E11" s="20" t="s">
        <v>8</v>
      </c>
      <c r="F11" s="27" t="s">
        <v>9</v>
      </c>
      <c r="G11" s="22" t="s">
        <v>10</v>
      </c>
      <c r="H11" s="23" t="s">
        <v>11</v>
      </c>
      <c r="I11" s="12"/>
    </row>
    <row r="12" spans="1:9" ht="12" customHeight="1" thickBot="1">
      <c r="A12" s="1">
        <v>151</v>
      </c>
      <c r="D12" s="16"/>
      <c r="E12" s="24"/>
      <c r="F12" s="25"/>
      <c r="G12" s="25"/>
      <c r="H12" s="26"/>
      <c r="I12" s="12"/>
    </row>
    <row r="13" spans="4:10" ht="32.25" customHeight="1" thickBot="1">
      <c r="D13" s="16"/>
      <c r="E13" s="28" t="s">
        <v>12</v>
      </c>
      <c r="F13" s="245" t="s">
        <v>13</v>
      </c>
      <c r="G13" s="246"/>
      <c r="H13" s="26"/>
      <c r="I13" s="12"/>
      <c r="J13" s="29"/>
    </row>
    <row r="14" spans="4:9" ht="15" customHeight="1" hidden="1">
      <c r="D14" s="16"/>
      <c r="E14" s="30"/>
      <c r="F14" s="31"/>
      <c r="G14" s="25"/>
      <c r="H14" s="26"/>
      <c r="I14" s="12"/>
    </row>
    <row r="15" spans="4:9" ht="24.75" customHeight="1" hidden="1" thickBot="1">
      <c r="D15" s="16"/>
      <c r="E15" s="28" t="s">
        <v>14</v>
      </c>
      <c r="F15" s="247"/>
      <c r="G15" s="248"/>
      <c r="H15" s="26" t="s">
        <v>15</v>
      </c>
      <c r="I15" s="12"/>
    </row>
    <row r="16" spans="4:9" ht="12" customHeight="1" thickBot="1">
      <c r="D16" s="16"/>
      <c r="E16" s="30"/>
      <c r="F16" s="31"/>
      <c r="G16" s="25"/>
      <c r="H16" s="26"/>
      <c r="I16" s="12"/>
    </row>
    <row r="17" spans="4:9" ht="19.5" customHeight="1">
      <c r="D17" s="16"/>
      <c r="E17" s="32" t="s">
        <v>16</v>
      </c>
      <c r="F17" s="33" t="s">
        <v>17</v>
      </c>
      <c r="G17" s="19"/>
      <c r="H17" s="26"/>
      <c r="I17" s="12"/>
    </row>
    <row r="18" spans="4:9" ht="19.5" customHeight="1" thickBot="1">
      <c r="D18" s="16"/>
      <c r="E18" s="34" t="s">
        <v>18</v>
      </c>
      <c r="F18" s="35" t="s">
        <v>19</v>
      </c>
      <c r="G18" s="36"/>
      <c r="H18" s="26"/>
      <c r="I18" s="12"/>
    </row>
    <row r="19" spans="4:9" ht="12" customHeight="1" thickBot="1">
      <c r="D19" s="16"/>
      <c r="E19" s="24"/>
      <c r="F19" s="11"/>
      <c r="G19" s="25"/>
      <c r="H19" s="26"/>
      <c r="I19" s="12"/>
    </row>
    <row r="20" spans="4:9" ht="30" customHeight="1" thickBot="1">
      <c r="D20" s="16"/>
      <c r="E20" s="20" t="s">
        <v>20</v>
      </c>
      <c r="F20" s="235" t="s">
        <v>21</v>
      </c>
      <c r="G20" s="236"/>
      <c r="H20" s="26"/>
      <c r="I20" s="12"/>
    </row>
    <row r="21" spans="4:9" ht="12" customHeight="1" thickBot="1">
      <c r="D21" s="16"/>
      <c r="E21" s="24"/>
      <c r="F21" s="11"/>
      <c r="G21" s="25"/>
      <c r="H21" s="26"/>
      <c r="I21" s="12"/>
    </row>
    <row r="22" spans="3:17" ht="39.75" customHeight="1">
      <c r="C22" s="37"/>
      <c r="D22" s="16"/>
      <c r="E22" s="38" t="s">
        <v>22</v>
      </c>
      <c r="F22" s="39" t="s">
        <v>23</v>
      </c>
      <c r="G22" s="40" t="s">
        <v>24</v>
      </c>
      <c r="H22" s="11"/>
      <c r="I22" s="12"/>
      <c r="O22" s="41"/>
      <c r="P22" s="41"/>
      <c r="Q22" s="42"/>
    </row>
    <row r="23" spans="4:9" ht="24.75" customHeight="1">
      <c r="D23" s="16"/>
      <c r="E23" s="249" t="s">
        <v>25</v>
      </c>
      <c r="F23" s="43" t="s">
        <v>26</v>
      </c>
      <c r="G23" s="44" t="s">
        <v>27</v>
      </c>
      <c r="H23" s="11" t="s">
        <v>28</v>
      </c>
      <c r="I23" s="12"/>
    </row>
    <row r="24" spans="4:9" ht="24.75" customHeight="1" thickBot="1">
      <c r="D24" s="16"/>
      <c r="E24" s="250"/>
      <c r="F24" s="45" t="s">
        <v>29</v>
      </c>
      <c r="G24" s="46" t="s">
        <v>30</v>
      </c>
      <c r="H24" s="26"/>
      <c r="I24" s="12"/>
    </row>
    <row r="25" spans="4:9" ht="12" customHeight="1" thickBot="1">
      <c r="D25" s="16"/>
      <c r="E25" s="24"/>
      <c r="F25" s="11"/>
      <c r="G25" s="25"/>
      <c r="H25" s="26"/>
      <c r="I25" s="12"/>
    </row>
    <row r="26" spans="1:9" ht="27" customHeight="1" thickBot="1">
      <c r="A26" s="47" t="s">
        <v>31</v>
      </c>
      <c r="B26" s="2" t="s">
        <v>32</v>
      </c>
      <c r="D26" s="10"/>
      <c r="E26" s="253" t="s">
        <v>32</v>
      </c>
      <c r="F26" s="254"/>
      <c r="G26" s="48" t="s">
        <v>33</v>
      </c>
      <c r="H26" s="11"/>
      <c r="I26" s="12"/>
    </row>
    <row r="27" spans="1:9" ht="27" customHeight="1">
      <c r="A27" s="47" t="s">
        <v>34</v>
      </c>
      <c r="B27" s="2" t="s">
        <v>35</v>
      </c>
      <c r="D27" s="10"/>
      <c r="E27" s="255" t="s">
        <v>35</v>
      </c>
      <c r="F27" s="256"/>
      <c r="G27" s="48" t="s">
        <v>33</v>
      </c>
      <c r="H27" s="11"/>
      <c r="I27" s="12"/>
    </row>
    <row r="28" spans="1:9" ht="21" customHeight="1">
      <c r="A28" s="47" t="s">
        <v>36</v>
      </c>
      <c r="B28" s="2" t="s">
        <v>37</v>
      </c>
      <c r="D28" s="10"/>
      <c r="E28" s="249" t="s">
        <v>38</v>
      </c>
      <c r="F28" s="49" t="s">
        <v>39</v>
      </c>
      <c r="G28" s="50" t="s">
        <v>40</v>
      </c>
      <c r="H28" s="11"/>
      <c r="I28" s="12"/>
    </row>
    <row r="29" spans="1:9" ht="21" customHeight="1">
      <c r="A29" s="47" t="s">
        <v>41</v>
      </c>
      <c r="B29" s="2" t="s">
        <v>42</v>
      </c>
      <c r="D29" s="10"/>
      <c r="E29" s="249"/>
      <c r="F29" s="49" t="s">
        <v>43</v>
      </c>
      <c r="G29" s="50" t="s">
        <v>44</v>
      </c>
      <c r="H29" s="11"/>
      <c r="I29" s="12"/>
    </row>
    <row r="30" spans="1:9" ht="21" customHeight="1">
      <c r="A30" s="47" t="s">
        <v>45</v>
      </c>
      <c r="B30" s="2" t="s">
        <v>46</v>
      </c>
      <c r="D30" s="10"/>
      <c r="E30" s="249" t="s">
        <v>47</v>
      </c>
      <c r="F30" s="49" t="s">
        <v>39</v>
      </c>
      <c r="G30" s="50" t="s">
        <v>48</v>
      </c>
      <c r="H30" s="11"/>
      <c r="I30" s="12"/>
    </row>
    <row r="31" spans="1:9" ht="21" customHeight="1">
      <c r="A31" s="47" t="s">
        <v>49</v>
      </c>
      <c r="B31" s="2" t="s">
        <v>50</v>
      </c>
      <c r="D31" s="10"/>
      <c r="E31" s="249"/>
      <c r="F31" s="49" t="s">
        <v>43</v>
      </c>
      <c r="G31" s="50" t="s">
        <v>44</v>
      </c>
      <c r="H31" s="11"/>
      <c r="I31" s="12"/>
    </row>
    <row r="32" spans="1:9" ht="26.25" customHeight="1">
      <c r="A32" s="47" t="s">
        <v>51</v>
      </c>
      <c r="B32" s="51" t="s">
        <v>52</v>
      </c>
      <c r="D32" s="52"/>
      <c r="E32" s="251" t="s">
        <v>53</v>
      </c>
      <c r="F32" s="53" t="s">
        <v>39</v>
      </c>
      <c r="G32" s="50" t="s">
        <v>48</v>
      </c>
      <c r="H32" s="54"/>
      <c r="I32" s="12"/>
    </row>
    <row r="33" spans="1:9" ht="21" customHeight="1">
      <c r="A33" s="47" t="s">
        <v>54</v>
      </c>
      <c r="B33" s="51" t="s">
        <v>55</v>
      </c>
      <c r="D33" s="52"/>
      <c r="E33" s="251"/>
      <c r="F33" s="53" t="s">
        <v>56</v>
      </c>
      <c r="G33" s="55" t="s">
        <v>57</v>
      </c>
      <c r="H33" s="54"/>
      <c r="I33" s="12"/>
    </row>
    <row r="34" spans="1:9" ht="21" customHeight="1">
      <c r="A34" s="47" t="s">
        <v>58</v>
      </c>
      <c r="B34" s="51" t="s">
        <v>59</v>
      </c>
      <c r="D34" s="52"/>
      <c r="E34" s="251"/>
      <c r="F34" s="53" t="s">
        <v>43</v>
      </c>
      <c r="G34" s="50" t="s">
        <v>44</v>
      </c>
      <c r="H34" s="54"/>
      <c r="I34" s="12"/>
    </row>
    <row r="35" spans="1:9" ht="21" customHeight="1" thickBot="1">
      <c r="A35" s="47" t="s">
        <v>60</v>
      </c>
      <c r="B35" s="51" t="s">
        <v>61</v>
      </c>
      <c r="D35" s="52"/>
      <c r="E35" s="252"/>
      <c r="F35" s="56" t="s">
        <v>62</v>
      </c>
      <c r="G35" s="57" t="s">
        <v>63</v>
      </c>
      <c r="H35" s="54"/>
      <c r="I35" s="12"/>
    </row>
    <row r="36" spans="4:9" ht="11.25">
      <c r="D36" s="58"/>
      <c r="E36" s="59"/>
      <c r="F36" s="59"/>
      <c r="G36" s="60"/>
      <c r="H36" s="59"/>
      <c r="I36" s="61"/>
    </row>
    <row r="42" ht="11.25">
      <c r="G42" s="62"/>
    </row>
    <row r="49" ht="11.25">
      <c r="Z49" s="29"/>
    </row>
    <row r="50" ht="11.25">
      <c r="Z50" s="29"/>
    </row>
    <row r="51" ht="11.25">
      <c r="Z51" s="29"/>
    </row>
    <row r="52" ht="11.25">
      <c r="Z52" s="29"/>
    </row>
    <row r="53" ht="11.25">
      <c r="Z53" s="29"/>
    </row>
    <row r="54" ht="11.25">
      <c r="Z54" s="29"/>
    </row>
    <row r="55" ht="11.25">
      <c r="Z55" s="29"/>
    </row>
    <row r="56" ht="11.25">
      <c r="Z56" s="29"/>
    </row>
  </sheetData>
  <sheetProtection password="FA9C" sheet="1" objects="1" scenarios="1" formatColumns="0" formatRows="0"/>
  <mergeCells count="13">
    <mergeCell ref="E23:E24"/>
    <mergeCell ref="E32:E35"/>
    <mergeCell ref="E26:F26"/>
    <mergeCell ref="E28:E29"/>
    <mergeCell ref="E30:E31"/>
    <mergeCell ref="E27:F27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C1">
      <selection activeCell="C16" sqref="C16"/>
    </sheetView>
  </sheetViews>
  <sheetFormatPr defaultColWidth="9.00390625" defaultRowHeight="12.75"/>
  <cols>
    <col min="1" max="1" width="5.75390625" style="277" customWidth="1"/>
    <col min="2" max="2" width="25.75390625" style="296" customWidth="1"/>
    <col min="3" max="3" width="100.75390625" style="296" customWidth="1"/>
    <col min="4" max="4" width="15.875" style="279" bestFit="1" customWidth="1"/>
    <col min="5" max="16384" width="9.125" style="277" customWidth="1"/>
  </cols>
  <sheetData>
    <row r="1" spans="2:3" ht="12" thickBot="1">
      <c r="B1" s="278"/>
      <c r="C1" s="277"/>
    </row>
    <row r="2" spans="1:5" ht="12" thickBot="1">
      <c r="A2" s="280"/>
      <c r="B2" s="281" t="s">
        <v>259</v>
      </c>
      <c r="C2" s="282" t="s">
        <v>260</v>
      </c>
      <c r="D2" s="283" t="s">
        <v>261</v>
      </c>
      <c r="E2" s="280"/>
    </row>
    <row r="3" spans="1:5" ht="34.5" customHeight="1">
      <c r="A3" s="280"/>
      <c r="B3" s="284" t="s">
        <v>262</v>
      </c>
      <c r="C3" s="285" t="str">
        <f>'[3]ТС цены'!$E$10</f>
        <v>Информация о ценах (тарифах) на регулируемые товары и услуги и надбавках к этим ценам (тарифам)</v>
      </c>
      <c r="D3" s="286" t="s">
        <v>263</v>
      </c>
      <c r="E3" s="280"/>
    </row>
    <row r="4" spans="1:5" ht="34.5" customHeight="1">
      <c r="A4" s="280"/>
      <c r="B4" s="287" t="s">
        <v>264</v>
      </c>
      <c r="C4" s="288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89" t="s">
        <v>263</v>
      </c>
      <c r="E4" s="280"/>
    </row>
    <row r="5" spans="2:4" ht="34.5" customHeight="1">
      <c r="B5" s="290" t="s">
        <v>265</v>
      </c>
      <c r="C5" s="291" t="str">
        <f>'[3]ТС инвестиции'!$E$10</f>
        <v>Информация об инвестиционных программах и отчетах об их реализации</v>
      </c>
      <c r="D5" s="289" t="s">
        <v>263</v>
      </c>
    </row>
    <row r="6" spans="1:5" ht="34.5" customHeight="1">
      <c r="A6" s="280"/>
      <c r="B6" s="287" t="s">
        <v>266</v>
      </c>
      <c r="C6" s="288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6" s="289" t="s">
        <v>263</v>
      </c>
      <c r="E6" s="280"/>
    </row>
    <row r="7" spans="1:5" ht="34.5" customHeight="1" thickBot="1">
      <c r="A7" s="280"/>
      <c r="B7" s="292" t="s">
        <v>267</v>
      </c>
      <c r="C7" s="293" t="str">
        <f>'[3]ТС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294" t="s">
        <v>263</v>
      </c>
      <c r="E7" s="280"/>
    </row>
    <row r="8" spans="1:5" ht="24" customHeight="1">
      <c r="A8" s="280"/>
      <c r="B8" s="64"/>
      <c r="C8" s="64"/>
      <c r="D8" s="295"/>
      <c r="E8" s="280"/>
    </row>
    <row r="9" spans="1:5" ht="24" customHeight="1">
      <c r="A9" s="280"/>
      <c r="B9" s="64"/>
      <c r="C9" s="64"/>
      <c r="D9" s="295"/>
      <c r="E9" s="280"/>
    </row>
    <row r="10" spans="1:5" ht="24" customHeight="1">
      <c r="A10" s="280"/>
      <c r="B10" s="64"/>
      <c r="C10" s="64"/>
      <c r="D10" s="295"/>
      <c r="E10" s="280"/>
    </row>
    <row r="11" spans="1:5" ht="24" customHeight="1">
      <c r="A11" s="280"/>
      <c r="B11" s="64"/>
      <c r="C11" s="64"/>
      <c r="D11" s="295"/>
      <c r="E11" s="280"/>
    </row>
    <row r="12" spans="1:5" ht="24" customHeight="1">
      <c r="A12" s="280"/>
      <c r="B12" s="64"/>
      <c r="C12" s="64"/>
      <c r="D12" s="295"/>
      <c r="E12" s="280"/>
    </row>
    <row r="13" spans="1:5" ht="24" customHeight="1">
      <c r="A13" s="280"/>
      <c r="B13" s="64"/>
      <c r="C13" s="64"/>
      <c r="D13" s="295"/>
      <c r="E13" s="280"/>
    </row>
    <row r="14" spans="2:4" ht="24" customHeight="1">
      <c r="B14" s="64"/>
      <c r="C14" s="64"/>
      <c r="D14" s="295"/>
    </row>
    <row r="15" spans="1:5" ht="24" customHeight="1">
      <c r="A15" s="280"/>
      <c r="B15" s="64"/>
      <c r="C15" s="64"/>
      <c r="D15" s="295"/>
      <c r="E15" s="280"/>
    </row>
    <row r="16" spans="2:4" ht="24" customHeight="1">
      <c r="B16" s="64"/>
      <c r="C16" s="64"/>
      <c r="D16" s="295"/>
    </row>
    <row r="17" spans="2:4" ht="24" customHeight="1">
      <c r="B17" s="64"/>
      <c r="C17" s="64"/>
      <c r="D17" s="295"/>
    </row>
    <row r="18" spans="2:4" ht="24" customHeight="1">
      <c r="B18" s="64"/>
      <c r="C18" s="64"/>
      <c r="D18" s="295"/>
    </row>
    <row r="19" spans="2:4" ht="24" customHeight="1">
      <c r="B19" s="64"/>
      <c r="C19" s="64"/>
      <c r="D19" s="295"/>
    </row>
    <row r="20" spans="2:4" ht="24" customHeight="1">
      <c r="B20" s="64"/>
      <c r="C20" s="64"/>
      <c r="D20" s="295"/>
    </row>
    <row r="21" spans="2:4" ht="24" customHeight="1">
      <c r="B21" s="64"/>
      <c r="C21" s="64"/>
      <c r="D21" s="295"/>
    </row>
    <row r="22" spans="2:4" ht="24" customHeight="1">
      <c r="B22" s="64"/>
      <c r="C22" s="64"/>
      <c r="D22" s="295"/>
    </row>
    <row r="23" spans="2:4" ht="24" customHeight="1">
      <c r="B23" s="64"/>
      <c r="C23" s="64"/>
      <c r="D23" s="295"/>
    </row>
    <row r="24" spans="2:4" ht="24" customHeight="1">
      <c r="B24" s="64"/>
      <c r="C24" s="64"/>
      <c r="D24" s="295"/>
    </row>
    <row r="25" spans="2:4" ht="24" customHeight="1">
      <c r="B25" s="64"/>
      <c r="C25" s="64"/>
      <c r="D25" s="295"/>
    </row>
    <row r="26" spans="2:4" ht="24" customHeight="1">
      <c r="B26" s="64"/>
      <c r="C26" s="64"/>
      <c r="D26" s="295"/>
    </row>
    <row r="27" spans="2:4" ht="24" customHeight="1">
      <c r="B27" s="64"/>
      <c r="C27" s="64"/>
      <c r="D27" s="295"/>
    </row>
    <row r="28" spans="2:4" ht="24" customHeight="1">
      <c r="B28" s="64"/>
      <c r="C28" s="64"/>
      <c r="D28" s="295"/>
    </row>
    <row r="29" spans="2:4" ht="24" customHeight="1">
      <c r="B29" s="64"/>
      <c r="C29" s="64"/>
      <c r="D29" s="295"/>
    </row>
    <row r="30" spans="2:4" ht="24" customHeight="1">
      <c r="B30" s="64"/>
      <c r="C30" s="64"/>
      <c r="D30" s="295"/>
    </row>
    <row r="31" spans="2:4" ht="24" customHeight="1">
      <c r="B31" s="64"/>
      <c r="C31" s="64"/>
      <c r="D31" s="295"/>
    </row>
    <row r="32" spans="2:4" ht="24" customHeight="1">
      <c r="B32" s="64"/>
      <c r="C32" s="64"/>
      <c r="D32" s="295"/>
    </row>
    <row r="33" spans="2:4" ht="24" customHeight="1">
      <c r="B33" s="64"/>
      <c r="C33" s="64"/>
      <c r="D33" s="295"/>
    </row>
    <row r="34" spans="2:4" ht="24" customHeight="1">
      <c r="B34" s="64"/>
      <c r="C34" s="64"/>
      <c r="D34" s="295"/>
    </row>
    <row r="35" spans="2:4" ht="24" customHeight="1">
      <c r="B35" s="64"/>
      <c r="C35" s="64"/>
      <c r="D35" s="295"/>
    </row>
    <row r="36" spans="2:4" ht="24" customHeight="1">
      <c r="B36" s="64"/>
      <c r="C36" s="64"/>
      <c r="D36" s="295"/>
    </row>
    <row r="37" spans="2:3" ht="24" customHeight="1">
      <c r="B37" s="277"/>
      <c r="C37" s="277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характеристики'!A1" tooltip="Нажмите для перехода на лист" display="Перейти на лист"/>
    <hyperlink ref="D5" location="'ТС инвестиции'!A1" tooltip="Нажмите для перехода на лист" display="Перейти на лист"/>
    <hyperlink ref="D6" location="'ТС доступ'!A1" tooltip="Нажмите для перехода на лист" display="Перейти на лист"/>
    <hyperlink ref="D7" location="'Т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PageLayoutView="0" workbookViewId="0" topLeftCell="C28">
      <selection activeCell="K26" sqref="K26"/>
    </sheetView>
  </sheetViews>
  <sheetFormatPr defaultColWidth="9.00390625" defaultRowHeight="12.75"/>
  <cols>
    <col min="1" max="2" width="0" style="64" hidden="1" customWidth="1"/>
    <col min="3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1" width="20.75390625" style="64" customWidth="1"/>
    <col min="12" max="12" width="40.75390625" style="64" customWidth="1"/>
    <col min="13" max="13" width="60.75390625" style="64" customWidth="1"/>
    <col min="14" max="15" width="2.75390625" style="64" customWidth="1"/>
    <col min="16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4:34" ht="12.75" customHeight="1">
      <c r="D9" s="68"/>
      <c r="E9" s="69"/>
      <c r="F9" s="70" t="s">
        <v>64</v>
      </c>
      <c r="G9" s="70"/>
      <c r="H9" s="70"/>
      <c r="I9" s="70"/>
      <c r="J9" s="70"/>
      <c r="K9" s="70"/>
      <c r="L9" s="70"/>
      <c r="M9" s="69"/>
      <c r="N9" s="71"/>
      <c r="O9" s="72"/>
      <c r="P9" s="72"/>
      <c r="Q9" s="72"/>
      <c r="R9" s="72"/>
      <c r="S9" s="72"/>
      <c r="T9" s="72"/>
      <c r="U9" s="72"/>
      <c r="V9" s="72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3:30" ht="30.75" customHeight="1">
      <c r="C10" s="74"/>
      <c r="D10" s="75"/>
      <c r="E10" s="257" t="s">
        <v>65</v>
      </c>
      <c r="F10" s="226"/>
      <c r="G10" s="226"/>
      <c r="H10" s="226"/>
      <c r="I10" s="226"/>
      <c r="J10" s="226"/>
      <c r="K10" s="226"/>
      <c r="L10" s="226"/>
      <c r="M10" s="227"/>
      <c r="N10" s="76"/>
      <c r="O10" s="77"/>
      <c r="P10" s="77"/>
      <c r="Q10" s="77"/>
      <c r="R10" s="77"/>
      <c r="S10" s="77"/>
      <c r="T10" s="77"/>
      <c r="U10" s="77"/>
      <c r="V10" s="77"/>
      <c r="W10" s="78"/>
      <c r="X10" s="78"/>
      <c r="Y10" s="78"/>
      <c r="Z10" s="78"/>
      <c r="AA10" s="78"/>
      <c r="AB10" s="78"/>
      <c r="AC10" s="78"/>
      <c r="AD10" s="78"/>
    </row>
    <row r="11" spans="3:30" ht="12.75" customHeight="1" thickBot="1">
      <c r="C11" s="74"/>
      <c r="D11" s="75"/>
      <c r="E11" s="69"/>
      <c r="F11" s="69"/>
      <c r="G11" s="69"/>
      <c r="H11" s="69"/>
      <c r="I11" s="69"/>
      <c r="J11" s="69"/>
      <c r="K11" s="69"/>
      <c r="L11" s="69"/>
      <c r="M11" s="79"/>
      <c r="N11" s="71"/>
      <c r="O11" s="72"/>
      <c r="P11" s="72"/>
      <c r="Q11" s="72"/>
      <c r="R11" s="72"/>
      <c r="S11" s="72"/>
      <c r="T11" s="72"/>
      <c r="U11" s="72"/>
      <c r="V11" s="72"/>
      <c r="W11" s="78"/>
      <c r="X11" s="78"/>
      <c r="Y11" s="78"/>
      <c r="Z11" s="78"/>
      <c r="AA11" s="78"/>
      <c r="AB11" s="78"/>
      <c r="AC11" s="78"/>
      <c r="AD11" s="78"/>
    </row>
    <row r="12" spans="3:14" ht="30" customHeight="1" thickBot="1">
      <c r="C12" s="80"/>
      <c r="D12" s="81"/>
      <c r="E12" s="82" t="s">
        <v>66</v>
      </c>
      <c r="F12" s="83" t="s">
        <v>67</v>
      </c>
      <c r="G12" s="84" t="s">
        <v>68</v>
      </c>
      <c r="H12" s="84" t="s">
        <v>69</v>
      </c>
      <c r="I12" s="83" t="s">
        <v>70</v>
      </c>
      <c r="J12" s="83" t="s">
        <v>71</v>
      </c>
      <c r="K12" s="84" t="s">
        <v>72</v>
      </c>
      <c r="L12" s="84" t="s">
        <v>73</v>
      </c>
      <c r="M12" s="85" t="s">
        <v>74</v>
      </c>
      <c r="N12" s="86"/>
    </row>
    <row r="13" spans="4:14" ht="12" thickBot="1">
      <c r="D13" s="87"/>
      <c r="E13" s="88">
        <v>1</v>
      </c>
      <c r="F13" s="89">
        <v>2</v>
      </c>
      <c r="G13" s="89">
        <v>3</v>
      </c>
      <c r="H13" s="89">
        <v>4</v>
      </c>
      <c r="I13" s="89">
        <v>5</v>
      </c>
      <c r="J13" s="89">
        <v>6</v>
      </c>
      <c r="K13" s="89">
        <v>7</v>
      </c>
      <c r="L13" s="89">
        <v>8</v>
      </c>
      <c r="M13" s="90">
        <v>9</v>
      </c>
      <c r="N13" s="86"/>
    </row>
    <row r="14" spans="4:14" ht="29.25" customHeight="1">
      <c r="D14" s="87"/>
      <c r="E14" s="91" t="s">
        <v>75</v>
      </c>
      <c r="F14" s="92" t="s">
        <v>76</v>
      </c>
      <c r="G14" s="93"/>
      <c r="H14" s="94"/>
      <c r="I14" s="95"/>
      <c r="J14" s="95"/>
      <c r="K14" s="96"/>
      <c r="L14" s="96"/>
      <c r="M14" s="97"/>
      <c r="N14" s="86"/>
    </row>
    <row r="15" spans="4:14" ht="29.25" customHeight="1">
      <c r="D15" s="87"/>
      <c r="E15" s="98"/>
      <c r="F15" s="99" t="s">
        <v>77</v>
      </c>
      <c r="G15" s="100"/>
      <c r="H15" s="101"/>
      <c r="I15" s="102"/>
      <c r="J15" s="102"/>
      <c r="K15" s="103"/>
      <c r="L15" s="103"/>
      <c r="M15" s="104"/>
      <c r="N15" s="86"/>
    </row>
    <row r="16" spans="4:14" ht="38.25" customHeight="1">
      <c r="D16" s="87"/>
      <c r="E16" s="98"/>
      <c r="F16" s="105" t="s">
        <v>78</v>
      </c>
      <c r="G16" s="106" t="s">
        <v>79</v>
      </c>
      <c r="H16" s="107">
        <v>976</v>
      </c>
      <c r="I16" s="108">
        <v>39814</v>
      </c>
      <c r="J16" s="108">
        <v>40178</v>
      </c>
      <c r="K16" s="109" t="s">
        <v>80</v>
      </c>
      <c r="L16" s="110" t="s">
        <v>81</v>
      </c>
      <c r="M16" s="111"/>
      <c r="N16" s="86"/>
    </row>
    <row r="17" spans="4:14" ht="29.25" customHeight="1">
      <c r="D17" s="87"/>
      <c r="E17" s="112"/>
      <c r="F17" s="113" t="s">
        <v>82</v>
      </c>
      <c r="G17" s="106" t="s">
        <v>79</v>
      </c>
      <c r="H17" s="107"/>
      <c r="I17" s="108"/>
      <c r="J17" s="108"/>
      <c r="K17" s="109"/>
      <c r="L17" s="110"/>
      <c r="M17" s="111"/>
      <c r="N17" s="86"/>
    </row>
    <row r="18" spans="4:14" ht="29.25" customHeight="1">
      <c r="D18" s="87"/>
      <c r="E18" s="98"/>
      <c r="F18" s="114" t="s">
        <v>83</v>
      </c>
      <c r="G18" s="106" t="s">
        <v>79</v>
      </c>
      <c r="H18" s="107"/>
      <c r="I18" s="108"/>
      <c r="J18" s="108"/>
      <c r="K18" s="109"/>
      <c r="L18" s="110"/>
      <c r="M18" s="111"/>
      <c r="N18" s="86"/>
    </row>
    <row r="19" spans="4:14" ht="29.25" customHeight="1">
      <c r="D19" s="87"/>
      <c r="E19" s="98"/>
      <c r="F19" s="114" t="s">
        <v>84</v>
      </c>
      <c r="G19" s="106" t="s">
        <v>85</v>
      </c>
      <c r="H19" s="107"/>
      <c r="I19" s="108"/>
      <c r="J19" s="108"/>
      <c r="K19" s="109"/>
      <c r="L19" s="110"/>
      <c r="M19" s="111"/>
      <c r="N19" s="86"/>
    </row>
    <row r="20" spans="4:14" ht="29.25" customHeight="1">
      <c r="D20" s="87"/>
      <c r="E20" s="112"/>
      <c r="F20" s="99" t="s">
        <v>86</v>
      </c>
      <c r="G20" s="100"/>
      <c r="H20" s="101"/>
      <c r="I20" s="102"/>
      <c r="J20" s="102"/>
      <c r="K20" s="103"/>
      <c r="L20" s="103"/>
      <c r="M20" s="104"/>
      <c r="N20" s="86"/>
    </row>
    <row r="21" spans="4:14" ht="45.75" customHeight="1">
      <c r="D21" s="87"/>
      <c r="E21" s="98"/>
      <c r="F21" s="105" t="s">
        <v>78</v>
      </c>
      <c r="G21" s="106" t="s">
        <v>79</v>
      </c>
      <c r="H21" s="107">
        <v>976</v>
      </c>
      <c r="I21" s="108">
        <v>39814</v>
      </c>
      <c r="J21" s="108">
        <v>40178</v>
      </c>
      <c r="K21" s="109" t="s">
        <v>80</v>
      </c>
      <c r="L21" s="110" t="s">
        <v>81</v>
      </c>
      <c r="M21" s="111"/>
      <c r="N21" s="86"/>
    </row>
    <row r="22" spans="4:14" ht="29.25" customHeight="1">
      <c r="D22" s="87"/>
      <c r="E22" s="112"/>
      <c r="F22" s="113" t="s">
        <v>82</v>
      </c>
      <c r="G22" s="106" t="s">
        <v>79</v>
      </c>
      <c r="H22" s="107"/>
      <c r="I22" s="108"/>
      <c r="J22" s="108"/>
      <c r="K22" s="109"/>
      <c r="L22" s="110"/>
      <c r="M22" s="111"/>
      <c r="N22" s="86"/>
    </row>
    <row r="23" spans="4:14" ht="29.25" customHeight="1">
      <c r="D23" s="87"/>
      <c r="E23" s="98"/>
      <c r="F23" s="114" t="s">
        <v>83</v>
      </c>
      <c r="G23" s="106" t="s">
        <v>79</v>
      </c>
      <c r="H23" s="107"/>
      <c r="I23" s="108"/>
      <c r="J23" s="108"/>
      <c r="K23" s="109"/>
      <c r="L23" s="110"/>
      <c r="M23" s="111"/>
      <c r="N23" s="86"/>
    </row>
    <row r="24" spans="4:14" ht="29.25" customHeight="1">
      <c r="D24" s="87"/>
      <c r="E24" s="98"/>
      <c r="F24" s="114" t="s">
        <v>84</v>
      </c>
      <c r="G24" s="106" t="s">
        <v>85</v>
      </c>
      <c r="H24" s="107"/>
      <c r="I24" s="108"/>
      <c r="J24" s="108"/>
      <c r="K24" s="109"/>
      <c r="L24" s="110"/>
      <c r="M24" s="111"/>
      <c r="N24" s="86"/>
    </row>
    <row r="25" spans="4:14" ht="29.25" customHeight="1">
      <c r="D25" s="87"/>
      <c r="E25" s="112"/>
      <c r="F25" s="99" t="s">
        <v>87</v>
      </c>
      <c r="G25" s="100"/>
      <c r="H25" s="101"/>
      <c r="I25" s="102"/>
      <c r="J25" s="102"/>
      <c r="K25" s="103"/>
      <c r="L25" s="103"/>
      <c r="M25" s="104"/>
      <c r="N25" s="86"/>
    </row>
    <row r="26" spans="4:14" ht="44.25" customHeight="1">
      <c r="D26" s="87"/>
      <c r="E26" s="98"/>
      <c r="F26" s="105" t="s">
        <v>78</v>
      </c>
      <c r="G26" s="106" t="s">
        <v>79</v>
      </c>
      <c r="H26" s="107">
        <v>976</v>
      </c>
      <c r="I26" s="108">
        <v>39814</v>
      </c>
      <c r="J26" s="108">
        <v>40178</v>
      </c>
      <c r="K26" s="109" t="s">
        <v>80</v>
      </c>
      <c r="L26" s="110" t="s">
        <v>81</v>
      </c>
      <c r="M26" s="111"/>
      <c r="N26" s="86"/>
    </row>
    <row r="27" spans="4:14" ht="29.25" customHeight="1">
      <c r="D27" s="87"/>
      <c r="E27" s="112"/>
      <c r="F27" s="113" t="s">
        <v>82</v>
      </c>
      <c r="G27" s="106" t="s">
        <v>79</v>
      </c>
      <c r="H27" s="107"/>
      <c r="I27" s="108"/>
      <c r="J27" s="108"/>
      <c r="K27" s="109"/>
      <c r="L27" s="110"/>
      <c r="M27" s="111"/>
      <c r="N27" s="86"/>
    </row>
    <row r="28" spans="4:14" ht="29.25" customHeight="1">
      <c r="D28" s="87"/>
      <c r="E28" s="98"/>
      <c r="F28" s="114" t="s">
        <v>83</v>
      </c>
      <c r="G28" s="106" t="s">
        <v>79</v>
      </c>
      <c r="H28" s="107"/>
      <c r="I28" s="108"/>
      <c r="J28" s="108"/>
      <c r="K28" s="109"/>
      <c r="L28" s="110"/>
      <c r="M28" s="111"/>
      <c r="N28" s="86"/>
    </row>
    <row r="29" spans="4:14" ht="29.25" customHeight="1">
      <c r="D29" s="87"/>
      <c r="E29" s="98"/>
      <c r="F29" s="114" t="s">
        <v>84</v>
      </c>
      <c r="G29" s="106" t="s">
        <v>85</v>
      </c>
      <c r="H29" s="107"/>
      <c r="I29" s="108"/>
      <c r="J29" s="108"/>
      <c r="K29" s="109"/>
      <c r="L29" s="110"/>
      <c r="M29" s="111"/>
      <c r="N29" s="86"/>
    </row>
    <row r="30" spans="4:14" ht="29.25" customHeight="1">
      <c r="D30" s="87"/>
      <c r="E30" s="115" t="s">
        <v>88</v>
      </c>
      <c r="F30" s="116" t="s">
        <v>89</v>
      </c>
      <c r="G30" s="106" t="s">
        <v>79</v>
      </c>
      <c r="H30" s="107">
        <v>0</v>
      </c>
      <c r="I30" s="108"/>
      <c r="J30" s="108"/>
      <c r="K30" s="109"/>
      <c r="L30" s="110"/>
      <c r="M30" s="111"/>
      <c r="N30" s="86"/>
    </row>
    <row r="31" spans="4:14" ht="29.25" customHeight="1">
      <c r="D31" s="87"/>
      <c r="E31" s="98"/>
      <c r="F31" s="117" t="s">
        <v>90</v>
      </c>
      <c r="G31" s="106" t="s">
        <v>79</v>
      </c>
      <c r="H31" s="107">
        <v>0</v>
      </c>
      <c r="I31" s="108"/>
      <c r="J31" s="108"/>
      <c r="K31" s="109"/>
      <c r="L31" s="110"/>
      <c r="M31" s="111"/>
      <c r="N31" s="86"/>
    </row>
    <row r="32" spans="4:14" ht="29.25" customHeight="1">
      <c r="D32" s="87"/>
      <c r="E32" s="98"/>
      <c r="F32" s="117" t="s">
        <v>91</v>
      </c>
      <c r="G32" s="106" t="s">
        <v>79</v>
      </c>
      <c r="H32" s="107">
        <v>0</v>
      </c>
      <c r="I32" s="108"/>
      <c r="J32" s="108"/>
      <c r="K32" s="109"/>
      <c r="L32" s="110"/>
      <c r="M32" s="111"/>
      <c r="N32" s="86"/>
    </row>
    <row r="33" spans="4:14" ht="29.25" customHeight="1">
      <c r="D33" s="87"/>
      <c r="E33" s="98"/>
      <c r="F33" s="117" t="s">
        <v>92</v>
      </c>
      <c r="G33" s="106" t="s">
        <v>79</v>
      </c>
      <c r="H33" s="107">
        <v>0</v>
      </c>
      <c r="I33" s="108"/>
      <c r="J33" s="108"/>
      <c r="K33" s="109"/>
      <c r="L33" s="110"/>
      <c r="M33" s="111"/>
      <c r="N33" s="86"/>
    </row>
    <row r="34" spans="4:14" ht="37.5" customHeight="1">
      <c r="D34" s="87"/>
      <c r="E34" s="115" t="s">
        <v>93</v>
      </c>
      <c r="F34" s="116" t="s">
        <v>94</v>
      </c>
      <c r="G34" s="106" t="s">
        <v>79</v>
      </c>
      <c r="H34" s="107">
        <v>0</v>
      </c>
      <c r="I34" s="108"/>
      <c r="J34" s="108"/>
      <c r="K34" s="109"/>
      <c r="L34" s="110"/>
      <c r="M34" s="111"/>
      <c r="N34" s="86"/>
    </row>
    <row r="35" spans="4:14" ht="37.5" customHeight="1">
      <c r="D35" s="87"/>
      <c r="E35" s="98"/>
      <c r="F35" s="116" t="s">
        <v>95</v>
      </c>
      <c r="G35" s="106" t="s">
        <v>79</v>
      </c>
      <c r="H35" s="107">
        <v>0</v>
      </c>
      <c r="I35" s="108"/>
      <c r="J35" s="108"/>
      <c r="K35" s="109"/>
      <c r="L35" s="110"/>
      <c r="M35" s="111"/>
      <c r="N35" s="86"/>
    </row>
    <row r="36" spans="4:14" ht="37.5" customHeight="1">
      <c r="D36" s="87"/>
      <c r="E36" s="115" t="s">
        <v>96</v>
      </c>
      <c r="F36" s="116" t="s">
        <v>97</v>
      </c>
      <c r="G36" s="106" t="s">
        <v>98</v>
      </c>
      <c r="H36" s="107">
        <v>0</v>
      </c>
      <c r="I36" s="108"/>
      <c r="J36" s="108"/>
      <c r="K36" s="109"/>
      <c r="L36" s="110"/>
      <c r="M36" s="111"/>
      <c r="N36" s="86"/>
    </row>
    <row r="37" spans="4:14" ht="37.5" customHeight="1" thickBot="1">
      <c r="D37" s="87"/>
      <c r="E37" s="118" t="s">
        <v>99</v>
      </c>
      <c r="F37" s="119" t="s">
        <v>100</v>
      </c>
      <c r="G37" s="120" t="s">
        <v>98</v>
      </c>
      <c r="H37" s="121">
        <v>0</v>
      </c>
      <c r="I37" s="122"/>
      <c r="J37" s="122"/>
      <c r="K37" s="123"/>
      <c r="L37" s="124"/>
      <c r="M37" s="125"/>
      <c r="N37" s="86"/>
    </row>
    <row r="38" spans="4:14" ht="11.25">
      <c r="D38" s="126"/>
      <c r="E38" s="127"/>
      <c r="F38" s="127"/>
      <c r="G38" s="127"/>
      <c r="H38" s="127"/>
      <c r="I38" s="127"/>
      <c r="J38" s="127"/>
      <c r="K38" s="127"/>
      <c r="L38" s="127"/>
      <c r="M38" s="127"/>
      <c r="N38" s="128"/>
    </row>
  </sheetData>
  <sheetProtection password="FA9C" sheet="1" scenarios="1" formatColumns="0" formatRows="0"/>
  <mergeCells count="1">
    <mergeCell ref="E10:M10"/>
  </mergeCells>
  <dataValidations count="2">
    <dataValidation type="decimal" allowBlank="1" showInputMessage="1" showErrorMessage="1" sqref="H14:H37">
      <formula1>-9999999999999990000000000</formula1>
      <formula2>9.99999999999999E+26</formula2>
    </dataValidation>
    <dataValidation type="date" allowBlank="1" showInputMessage="1" showErrorMessage="1" sqref="I14:J37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211" t="s">
        <v>64</v>
      </c>
      <c r="G9" s="69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57" t="s">
        <v>268</v>
      </c>
      <c r="F10" s="226"/>
      <c r="G10" s="22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69"/>
      <c r="F11" s="69"/>
      <c r="G11" s="69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297" t="s">
        <v>66</v>
      </c>
      <c r="F12" s="298" t="s">
        <v>67</v>
      </c>
      <c r="G12" s="299" t="s">
        <v>69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300">
        <v>1</v>
      </c>
      <c r="F13" s="301">
        <f>E13+1</f>
        <v>2</v>
      </c>
      <c r="G13" s="302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42" customHeight="1">
      <c r="C14" s="80"/>
      <c r="D14" s="144"/>
      <c r="E14" s="303">
        <v>1</v>
      </c>
      <c r="F14" s="146" t="s">
        <v>269</v>
      </c>
      <c r="G14" s="304">
        <v>0</v>
      </c>
      <c r="H14" s="159"/>
    </row>
    <row r="15" spans="3:8" ht="42" customHeight="1">
      <c r="C15" s="80"/>
      <c r="D15" s="144"/>
      <c r="E15" s="287">
        <v>2</v>
      </c>
      <c r="F15" s="170" t="s">
        <v>270</v>
      </c>
      <c r="G15" s="230">
        <v>0</v>
      </c>
      <c r="H15" s="159"/>
    </row>
    <row r="16" spans="3:8" ht="42" customHeight="1">
      <c r="C16" s="80"/>
      <c r="D16" s="144"/>
      <c r="E16" s="305">
        <v>3</v>
      </c>
      <c r="F16" s="218" t="s">
        <v>271</v>
      </c>
      <c r="G16" s="306">
        <v>0</v>
      </c>
      <c r="H16" s="159"/>
    </row>
    <row r="17" spans="3:8" ht="48" customHeight="1" thickBot="1">
      <c r="C17" s="80"/>
      <c r="D17" s="144"/>
      <c r="E17" s="307">
        <v>4</v>
      </c>
      <c r="F17" s="308" t="s">
        <v>272</v>
      </c>
      <c r="G17" s="309">
        <v>0</v>
      </c>
      <c r="H17" s="159"/>
    </row>
    <row r="18" spans="3:8" ht="11.25">
      <c r="C18" s="80"/>
      <c r="D18" s="203"/>
      <c r="E18" s="204"/>
      <c r="F18" s="205"/>
      <c r="G18" s="206"/>
      <c r="H18" s="209"/>
    </row>
    <row r="19" spans="3:7" ht="11.25">
      <c r="C19" s="80"/>
      <c r="D19" s="80"/>
      <c r="E19" s="80"/>
      <c r="F19" s="210"/>
      <c r="G19" s="181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64" hidden="1" customWidth="1"/>
    <col min="3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211" t="s">
        <v>64</v>
      </c>
      <c r="G9" s="69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57" t="s">
        <v>273</v>
      </c>
      <c r="F10" s="226"/>
      <c r="G10" s="22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69"/>
      <c r="F11" s="69"/>
      <c r="G11" s="69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297" t="s">
        <v>66</v>
      </c>
      <c r="F12" s="298" t="s">
        <v>67</v>
      </c>
      <c r="G12" s="299" t="s">
        <v>69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300">
        <v>1</v>
      </c>
      <c r="F13" s="301">
        <f>E13+1</f>
        <v>2</v>
      </c>
      <c r="G13" s="302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36" customHeight="1">
      <c r="C14" s="80"/>
      <c r="D14" s="144"/>
      <c r="E14" s="303">
        <v>1</v>
      </c>
      <c r="F14" s="146" t="s">
        <v>274</v>
      </c>
      <c r="G14" s="310">
        <v>0</v>
      </c>
      <c r="H14" s="159"/>
    </row>
    <row r="15" spans="3:8" ht="36" customHeight="1">
      <c r="C15" s="80"/>
      <c r="D15" s="144"/>
      <c r="E15" s="303">
        <v>2</v>
      </c>
      <c r="F15" s="146" t="s">
        <v>275</v>
      </c>
      <c r="G15" s="310">
        <v>0</v>
      </c>
      <c r="H15" s="159"/>
    </row>
    <row r="16" spans="3:8" ht="36" customHeight="1">
      <c r="C16" s="80"/>
      <c r="D16" s="144"/>
      <c r="E16" s="287">
        <v>3</v>
      </c>
      <c r="F16" s="170" t="s">
        <v>276</v>
      </c>
      <c r="G16" s="230">
        <v>0</v>
      </c>
      <c r="H16" s="159"/>
    </row>
    <row r="17" spans="3:8" ht="36" customHeight="1">
      <c r="C17" s="80"/>
      <c r="D17" s="144"/>
      <c r="E17" s="287">
        <v>4</v>
      </c>
      <c r="F17" s="170" t="s">
        <v>277</v>
      </c>
      <c r="G17" s="230">
        <v>0</v>
      </c>
      <c r="H17" s="159"/>
    </row>
    <row r="18" spans="3:8" ht="36" customHeight="1">
      <c r="C18" s="80"/>
      <c r="D18" s="144"/>
      <c r="E18" s="287">
        <v>5</v>
      </c>
      <c r="F18" s="170" t="s">
        <v>278</v>
      </c>
      <c r="G18" s="172">
        <v>0.58</v>
      </c>
      <c r="H18" s="159"/>
    </row>
    <row r="19" spans="3:8" ht="36" customHeight="1" thickBot="1">
      <c r="C19" s="80"/>
      <c r="D19" s="144"/>
      <c r="E19" s="311">
        <v>6</v>
      </c>
      <c r="F19" s="312" t="s">
        <v>279</v>
      </c>
      <c r="G19" s="313">
        <v>0</v>
      </c>
      <c r="H19" s="159"/>
    </row>
    <row r="20" spans="3:8" ht="11.25">
      <c r="C20" s="80"/>
      <c r="D20" s="203"/>
      <c r="E20" s="204"/>
      <c r="F20" s="205"/>
      <c r="G20" s="206"/>
      <c r="H20" s="209"/>
    </row>
    <row r="21" spans="3:7" ht="11.25">
      <c r="C21" s="80"/>
      <c r="D21" s="80"/>
      <c r="E21" s="80"/>
      <c r="F21" s="210"/>
      <c r="G21" s="18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L54"/>
  <sheetViews>
    <sheetView zoomScale="70" zoomScaleNormal="70" zoomScalePageLayoutView="0" workbookViewId="0" topLeftCell="D7">
      <selection activeCell="G18" sqref="G18"/>
    </sheetView>
  </sheetViews>
  <sheetFormatPr defaultColWidth="9.00390625" defaultRowHeight="12.75"/>
  <cols>
    <col min="1" max="2" width="0" style="64" hidden="1" customWidth="1"/>
    <col min="3" max="3" width="2.75390625" style="64" customWidth="1"/>
    <col min="4" max="4" width="8.625" style="64" bestFit="1" customWidth="1"/>
    <col min="5" max="5" width="6.875" style="64" customWidth="1"/>
    <col min="6" max="6" width="70.75390625" style="64" customWidth="1"/>
    <col min="7" max="7" width="23.625" style="64" customWidth="1"/>
    <col min="8" max="8" width="26.25390625" style="129" customWidth="1"/>
    <col min="9" max="12" width="40.75390625" style="64" hidden="1" customWidth="1"/>
    <col min="13" max="13" width="40.625" style="64" hidden="1" customWidth="1"/>
    <col min="14" max="17" width="40.75390625" style="64" hidden="1" customWidth="1"/>
    <col min="18" max="18" width="22.75390625" style="64" hidden="1" customWidth="1"/>
    <col min="1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30"/>
    </row>
    <row r="8" spans="4:18" ht="11.25">
      <c r="D8" s="65"/>
      <c r="E8" s="66"/>
      <c r="F8" s="66"/>
      <c r="G8" s="66"/>
      <c r="H8" s="131"/>
      <c r="I8" s="66"/>
      <c r="J8" s="66"/>
      <c r="K8" s="66"/>
      <c r="L8" s="66"/>
      <c r="M8" s="66"/>
      <c r="N8" s="66"/>
      <c r="O8" s="66"/>
      <c r="P8" s="66"/>
      <c r="Q8" s="66"/>
      <c r="R8" s="67"/>
    </row>
    <row r="9" spans="4:38" ht="12.75" customHeight="1">
      <c r="D9" s="68"/>
      <c r="E9" s="69"/>
      <c r="F9" s="132" t="s">
        <v>64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1"/>
      <c r="S9" s="72"/>
      <c r="T9" s="72"/>
      <c r="U9" s="72"/>
      <c r="V9" s="72"/>
      <c r="W9" s="72"/>
      <c r="X9" s="72"/>
      <c r="Y9" s="72"/>
      <c r="Z9" s="72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3:34" ht="30.75" customHeight="1">
      <c r="C10" s="74"/>
      <c r="D10" s="75"/>
      <c r="E10" s="257" t="s">
        <v>101</v>
      </c>
      <c r="F10" s="226"/>
      <c r="G10" s="227"/>
      <c r="H10" s="133"/>
      <c r="I10" s="134"/>
      <c r="J10" s="133"/>
      <c r="K10" s="133"/>
      <c r="L10" s="133"/>
      <c r="M10" s="133"/>
      <c r="N10" s="133"/>
      <c r="O10" s="133"/>
      <c r="P10" s="133"/>
      <c r="Q10" s="133"/>
      <c r="R10" s="76"/>
      <c r="S10" s="77"/>
      <c r="T10" s="77"/>
      <c r="U10" s="77"/>
      <c r="V10" s="77"/>
      <c r="W10" s="77"/>
      <c r="X10" s="77"/>
      <c r="Y10" s="77"/>
      <c r="Z10" s="77"/>
      <c r="AA10" s="78"/>
      <c r="AB10" s="78"/>
      <c r="AC10" s="78"/>
      <c r="AD10" s="78"/>
      <c r="AE10" s="78"/>
      <c r="AF10" s="78"/>
      <c r="AG10" s="78"/>
      <c r="AH10" s="78"/>
    </row>
    <row r="11" spans="3:34" ht="12.75" customHeight="1" thickBot="1">
      <c r="C11" s="74"/>
      <c r="D11" s="75"/>
      <c r="E11" s="69"/>
      <c r="F11" s="69"/>
      <c r="G11" s="79"/>
      <c r="H11" s="135"/>
      <c r="I11" s="134"/>
      <c r="J11" s="135"/>
      <c r="K11" s="135"/>
      <c r="L11" s="135"/>
      <c r="M11" s="135"/>
      <c r="N11" s="135"/>
      <c r="O11" s="135"/>
      <c r="P11" s="135"/>
      <c r="Q11" s="135"/>
      <c r="R11" s="71"/>
      <c r="S11" s="72"/>
      <c r="T11" s="72"/>
      <c r="U11" s="72"/>
      <c r="V11" s="72"/>
      <c r="W11" s="72"/>
      <c r="X11" s="72"/>
      <c r="Y11" s="72"/>
      <c r="Z11" s="72"/>
      <c r="AA11" s="78"/>
      <c r="AB11" s="78"/>
      <c r="AC11" s="78"/>
      <c r="AD11" s="78"/>
      <c r="AE11" s="78"/>
      <c r="AF11" s="78"/>
      <c r="AG11" s="78"/>
      <c r="AH11" s="78"/>
    </row>
    <row r="12" spans="3:34" ht="30" customHeight="1" thickBot="1">
      <c r="C12" s="74"/>
      <c r="D12" s="75"/>
      <c r="E12" s="136" t="s">
        <v>66</v>
      </c>
      <c r="F12" s="137" t="s">
        <v>67</v>
      </c>
      <c r="G12" s="138" t="s">
        <v>69</v>
      </c>
      <c r="H12" s="139" t="s">
        <v>102</v>
      </c>
      <c r="I12" s="134"/>
      <c r="J12" s="134"/>
      <c r="K12" s="134"/>
      <c r="L12" s="134"/>
      <c r="M12" s="134"/>
      <c r="N12" s="134"/>
      <c r="O12" s="134"/>
      <c r="P12" s="134"/>
      <c r="Q12" s="134"/>
      <c r="R12" s="71"/>
      <c r="S12" s="72"/>
      <c r="T12" s="72"/>
      <c r="U12" s="72"/>
      <c r="V12" s="72"/>
      <c r="W12" s="72"/>
      <c r="X12" s="72"/>
      <c r="Y12" s="72"/>
      <c r="Z12" s="72"/>
      <c r="AA12" s="78"/>
      <c r="AB12" s="78"/>
      <c r="AC12" s="78"/>
      <c r="AD12" s="78"/>
      <c r="AE12" s="78"/>
      <c r="AF12" s="78"/>
      <c r="AG12" s="78"/>
      <c r="AH12" s="78"/>
    </row>
    <row r="13" spans="3:34" ht="12" customHeight="1" thickBot="1">
      <c r="C13" s="74"/>
      <c r="D13" s="75"/>
      <c r="E13" s="140">
        <v>1</v>
      </c>
      <c r="F13" s="141">
        <f>E13+1</f>
        <v>2</v>
      </c>
      <c r="G13" s="141">
        <f>F13+1</f>
        <v>3</v>
      </c>
      <c r="H13" s="142">
        <f>G13+1</f>
        <v>4</v>
      </c>
      <c r="I13" s="143"/>
      <c r="J13" s="143"/>
      <c r="K13" s="143"/>
      <c r="L13" s="143"/>
      <c r="M13" s="143"/>
      <c r="N13" s="143"/>
      <c r="O13" s="143"/>
      <c r="P13" s="143"/>
      <c r="Q13" s="143"/>
      <c r="R13" s="71"/>
      <c r="S13" s="72"/>
      <c r="T13" s="72"/>
      <c r="U13" s="72"/>
      <c r="V13" s="72"/>
      <c r="W13" s="72"/>
      <c r="X13" s="72"/>
      <c r="Y13" s="72"/>
      <c r="Z13" s="72"/>
      <c r="AA13" s="78"/>
      <c r="AB13" s="78"/>
      <c r="AC13" s="78"/>
      <c r="AD13" s="78"/>
      <c r="AE13" s="78"/>
      <c r="AF13" s="78"/>
      <c r="AG13" s="78"/>
      <c r="AH13" s="78"/>
    </row>
    <row r="14" spans="3:18" ht="29.25" customHeight="1">
      <c r="C14" s="80"/>
      <c r="D14" s="144"/>
      <c r="E14" s="145">
        <v>1</v>
      </c>
      <c r="F14" s="146" t="s">
        <v>103</v>
      </c>
      <c r="G14" s="147"/>
      <c r="H14" s="148" t="s">
        <v>104</v>
      </c>
      <c r="I14" s="149"/>
      <c r="J14" s="150" t="s">
        <v>105</v>
      </c>
      <c r="K14" s="150"/>
      <c r="L14" s="150"/>
      <c r="M14" s="147"/>
      <c r="N14" s="150"/>
      <c r="O14" s="150"/>
      <c r="P14" s="150" t="s">
        <v>105</v>
      </c>
      <c r="Q14" s="151"/>
      <c r="R14" s="152" t="s">
        <v>106</v>
      </c>
    </row>
    <row r="15" spans="3:18" ht="29.25" customHeight="1">
      <c r="C15" s="80"/>
      <c r="D15" s="144"/>
      <c r="E15" s="153">
        <v>2</v>
      </c>
      <c r="F15" s="154" t="s">
        <v>107</v>
      </c>
      <c r="G15" s="155"/>
      <c r="H15" s="156" t="s">
        <v>104</v>
      </c>
      <c r="I15" s="157"/>
      <c r="J15" s="158" t="s">
        <v>104</v>
      </c>
      <c r="K15" s="158" t="s">
        <v>104</v>
      </c>
      <c r="L15" s="158" t="s">
        <v>104</v>
      </c>
      <c r="M15" s="158" t="s">
        <v>104</v>
      </c>
      <c r="N15" s="158" t="s">
        <v>104</v>
      </c>
      <c r="O15" s="158" t="s">
        <v>104</v>
      </c>
      <c r="P15" s="158" t="s">
        <v>104</v>
      </c>
      <c r="Q15" s="151"/>
      <c r="R15" s="159"/>
    </row>
    <row r="16" spans="3:18" ht="29.25" customHeight="1">
      <c r="C16" s="80"/>
      <c r="D16" s="144"/>
      <c r="E16" s="153">
        <v>3</v>
      </c>
      <c r="F16" s="160" t="s">
        <v>108</v>
      </c>
      <c r="G16" s="161"/>
      <c r="H16" s="162" t="s">
        <v>104</v>
      </c>
      <c r="I16" s="157"/>
      <c r="J16" s="158" t="s">
        <v>104</v>
      </c>
      <c r="K16" s="158" t="s">
        <v>104</v>
      </c>
      <c r="L16" s="158" t="s">
        <v>104</v>
      </c>
      <c r="M16" s="158" t="s">
        <v>104</v>
      </c>
      <c r="N16" s="158" t="s">
        <v>104</v>
      </c>
      <c r="O16" s="158" t="s">
        <v>104</v>
      </c>
      <c r="P16" s="158" t="s">
        <v>104</v>
      </c>
      <c r="Q16" s="151"/>
      <c r="R16" s="159"/>
    </row>
    <row r="17" spans="3:18" ht="29.25" customHeight="1">
      <c r="C17" s="80"/>
      <c r="D17" s="144"/>
      <c r="E17" s="153">
        <v>4</v>
      </c>
      <c r="F17" s="160" t="s">
        <v>109</v>
      </c>
      <c r="G17" s="161"/>
      <c r="H17" s="162" t="s">
        <v>104</v>
      </c>
      <c r="I17" s="157"/>
      <c r="J17" s="158" t="s">
        <v>104</v>
      </c>
      <c r="K17" s="158" t="s">
        <v>104</v>
      </c>
      <c r="L17" s="158" t="s">
        <v>104</v>
      </c>
      <c r="M17" s="158" t="s">
        <v>104</v>
      </c>
      <c r="N17" s="158" t="s">
        <v>104</v>
      </c>
      <c r="O17" s="158" t="s">
        <v>104</v>
      </c>
      <c r="P17" s="158" t="s">
        <v>104</v>
      </c>
      <c r="Q17" s="151"/>
      <c r="R17" s="159"/>
    </row>
    <row r="18" spans="3:18" ht="29.25" customHeight="1">
      <c r="C18" s="80"/>
      <c r="D18" s="144"/>
      <c r="E18" s="153">
        <v>5</v>
      </c>
      <c r="F18" s="154" t="s">
        <v>110</v>
      </c>
      <c r="G18" s="163">
        <v>0</v>
      </c>
      <c r="H18" s="164" t="s">
        <v>104</v>
      </c>
      <c r="I18" s="165"/>
      <c r="J18" s="166" t="s">
        <v>104</v>
      </c>
      <c r="K18" s="166" t="s">
        <v>104</v>
      </c>
      <c r="L18" s="166" t="s">
        <v>104</v>
      </c>
      <c r="M18" s="166" t="s">
        <v>104</v>
      </c>
      <c r="N18" s="166" t="s">
        <v>104</v>
      </c>
      <c r="O18" s="166" t="s">
        <v>104</v>
      </c>
      <c r="P18" s="166" t="s">
        <v>104</v>
      </c>
      <c r="Q18" s="167"/>
      <c r="R18" s="159"/>
    </row>
    <row r="19" spans="3:18" ht="29.25" customHeight="1">
      <c r="C19" s="80"/>
      <c r="D19" s="144"/>
      <c r="E19" s="153" t="s">
        <v>111</v>
      </c>
      <c r="F19" s="154" t="s">
        <v>112</v>
      </c>
      <c r="G19" s="168"/>
      <c r="H19" s="162" t="s">
        <v>104</v>
      </c>
      <c r="I19" s="169"/>
      <c r="J19" s="158" t="s">
        <v>104</v>
      </c>
      <c r="K19" s="158" t="s">
        <v>104</v>
      </c>
      <c r="L19" s="158" t="s">
        <v>104</v>
      </c>
      <c r="M19" s="158" t="s">
        <v>104</v>
      </c>
      <c r="N19" s="158" t="s">
        <v>104</v>
      </c>
      <c r="O19" s="158" t="s">
        <v>104</v>
      </c>
      <c r="P19" s="158" t="s">
        <v>104</v>
      </c>
      <c r="Q19" s="151"/>
      <c r="R19" s="159"/>
    </row>
    <row r="20" spans="3:18" ht="29.25" customHeight="1">
      <c r="C20" s="80"/>
      <c r="D20" s="144"/>
      <c r="E20" s="153" t="s">
        <v>113</v>
      </c>
      <c r="F20" s="170" t="s">
        <v>114</v>
      </c>
      <c r="G20" s="171">
        <f aca="true" t="shared" si="0" ref="G20:G29">SUM(J20:Q20)</f>
        <v>0</v>
      </c>
      <c r="H20" s="172">
        <v>0</v>
      </c>
      <c r="I20" s="173"/>
      <c r="J20" s="174"/>
      <c r="K20" s="174"/>
      <c r="L20" s="174"/>
      <c r="M20" s="174"/>
      <c r="N20" s="174"/>
      <c r="O20" s="174"/>
      <c r="P20" s="174"/>
      <c r="Q20" s="175"/>
      <c r="R20" s="159"/>
    </row>
    <row r="21" spans="3:18" ht="21" customHeight="1">
      <c r="C21" s="80"/>
      <c r="D21" s="144"/>
      <c r="E21" s="153" t="s">
        <v>115</v>
      </c>
      <c r="F21" s="176" t="s">
        <v>116</v>
      </c>
      <c r="G21" s="171">
        <f t="shared" si="0"/>
        <v>0</v>
      </c>
      <c r="H21" s="172">
        <v>0</v>
      </c>
      <c r="I21" s="173"/>
      <c r="J21" s="174"/>
      <c r="K21" s="174"/>
      <c r="L21" s="174"/>
      <c r="M21" s="174"/>
      <c r="N21" s="174"/>
      <c r="O21" s="174"/>
      <c r="P21" s="174"/>
      <c r="Q21" s="175"/>
      <c r="R21" s="159"/>
    </row>
    <row r="22" spans="3:18" ht="21" customHeight="1">
      <c r="C22" s="80"/>
      <c r="D22" s="144"/>
      <c r="E22" s="153" t="s">
        <v>117</v>
      </c>
      <c r="F22" s="176" t="s">
        <v>118</v>
      </c>
      <c r="G22" s="171">
        <f t="shared" si="0"/>
        <v>0</v>
      </c>
      <c r="H22" s="172">
        <v>0</v>
      </c>
      <c r="I22" s="173"/>
      <c r="J22" s="174"/>
      <c r="K22" s="174"/>
      <c r="L22" s="174"/>
      <c r="M22" s="174"/>
      <c r="N22" s="174"/>
      <c r="O22" s="174"/>
      <c r="P22" s="174"/>
      <c r="Q22" s="175"/>
      <c r="R22" s="159"/>
    </row>
    <row r="23" spans="3:18" ht="21" customHeight="1">
      <c r="C23" s="80"/>
      <c r="D23" s="144"/>
      <c r="E23" s="153" t="s">
        <v>119</v>
      </c>
      <c r="F23" s="176" t="s">
        <v>120</v>
      </c>
      <c r="G23" s="171">
        <f t="shared" si="0"/>
        <v>0</v>
      </c>
      <c r="H23" s="172">
        <v>0</v>
      </c>
      <c r="I23" s="173"/>
      <c r="J23" s="174"/>
      <c r="K23" s="174"/>
      <c r="L23" s="174"/>
      <c r="M23" s="174"/>
      <c r="N23" s="174"/>
      <c r="O23" s="174"/>
      <c r="P23" s="174"/>
      <c r="Q23" s="175"/>
      <c r="R23" s="159"/>
    </row>
    <row r="24" spans="3:18" ht="21" customHeight="1">
      <c r="C24" s="80"/>
      <c r="D24" s="144"/>
      <c r="E24" s="153" t="s">
        <v>121</v>
      </c>
      <c r="F24" s="176" t="s">
        <v>122</v>
      </c>
      <c r="G24" s="171">
        <f t="shared" si="0"/>
        <v>0</v>
      </c>
      <c r="H24" s="172">
        <v>0</v>
      </c>
      <c r="I24" s="173"/>
      <c r="J24" s="174"/>
      <c r="K24" s="174"/>
      <c r="L24" s="174"/>
      <c r="M24" s="174"/>
      <c r="N24" s="174"/>
      <c r="O24" s="174"/>
      <c r="P24" s="174"/>
      <c r="Q24" s="175"/>
      <c r="R24" s="159"/>
    </row>
    <row r="25" spans="3:18" ht="21" customHeight="1">
      <c r="C25" s="80"/>
      <c r="D25" s="144"/>
      <c r="E25" s="153" t="s">
        <v>123</v>
      </c>
      <c r="F25" s="176" t="s">
        <v>124</v>
      </c>
      <c r="G25" s="171">
        <f t="shared" si="0"/>
        <v>0</v>
      </c>
      <c r="H25" s="172">
        <v>0</v>
      </c>
      <c r="I25" s="173"/>
      <c r="J25" s="174"/>
      <c r="K25" s="174"/>
      <c r="L25" s="174"/>
      <c r="M25" s="174"/>
      <c r="N25" s="174"/>
      <c r="O25" s="174"/>
      <c r="P25" s="174"/>
      <c r="Q25" s="175"/>
      <c r="R25" s="159"/>
    </row>
    <row r="26" spans="3:18" ht="21" customHeight="1">
      <c r="C26" s="80"/>
      <c r="D26" s="144"/>
      <c r="E26" s="153" t="s">
        <v>125</v>
      </c>
      <c r="F26" s="176" t="s">
        <v>126</v>
      </c>
      <c r="G26" s="171">
        <f t="shared" si="0"/>
        <v>0</v>
      </c>
      <c r="H26" s="172">
        <v>0</v>
      </c>
      <c r="I26" s="173"/>
      <c r="J26" s="174"/>
      <c r="K26" s="174"/>
      <c r="L26" s="174"/>
      <c r="M26" s="174"/>
      <c r="N26" s="174"/>
      <c r="O26" s="174"/>
      <c r="P26" s="174"/>
      <c r="Q26" s="175"/>
      <c r="R26" s="159"/>
    </row>
    <row r="27" spans="3:18" ht="21" customHeight="1">
      <c r="C27" s="80"/>
      <c r="D27" s="144"/>
      <c r="E27" s="153" t="s">
        <v>127</v>
      </c>
      <c r="F27" s="176" t="s">
        <v>128</v>
      </c>
      <c r="G27" s="171">
        <f t="shared" si="0"/>
        <v>0</v>
      </c>
      <c r="H27" s="172">
        <v>0</v>
      </c>
      <c r="I27" s="173"/>
      <c r="J27" s="174"/>
      <c r="K27" s="174"/>
      <c r="L27" s="174"/>
      <c r="M27" s="174"/>
      <c r="N27" s="174"/>
      <c r="O27" s="174"/>
      <c r="P27" s="174"/>
      <c r="Q27" s="175"/>
      <c r="R27" s="159"/>
    </row>
    <row r="28" spans="3:21" ht="21" customHeight="1">
      <c r="C28" s="80"/>
      <c r="D28" s="144"/>
      <c r="E28" s="153" t="s">
        <v>129</v>
      </c>
      <c r="F28" s="176" t="s">
        <v>130</v>
      </c>
      <c r="G28" s="171">
        <f t="shared" si="0"/>
        <v>0</v>
      </c>
      <c r="H28" s="172">
        <v>0</v>
      </c>
      <c r="I28" s="173"/>
      <c r="J28" s="174"/>
      <c r="K28" s="174"/>
      <c r="L28" s="174"/>
      <c r="M28" s="174"/>
      <c r="N28" s="174"/>
      <c r="O28" s="174"/>
      <c r="P28" s="174"/>
      <c r="Q28" s="175"/>
      <c r="R28" s="159"/>
      <c r="S28" s="177"/>
      <c r="T28" s="177"/>
      <c r="U28" s="177"/>
    </row>
    <row r="29" spans="3:21" ht="21" customHeight="1">
      <c r="C29" s="80"/>
      <c r="D29" s="144"/>
      <c r="E29" s="178" t="s">
        <v>131</v>
      </c>
      <c r="F29" s="179"/>
      <c r="G29" s="180">
        <f t="shared" si="0"/>
        <v>0</v>
      </c>
      <c r="H29" s="172">
        <v>0</v>
      </c>
      <c r="I29" s="173"/>
      <c r="J29" s="174"/>
      <c r="K29" s="174"/>
      <c r="L29" s="174"/>
      <c r="M29" s="174"/>
      <c r="N29" s="174"/>
      <c r="O29" s="174"/>
      <c r="P29" s="174"/>
      <c r="Q29" s="175"/>
      <c r="R29" s="159"/>
      <c r="S29" s="177"/>
      <c r="T29" s="181"/>
      <c r="U29" s="181"/>
    </row>
    <row r="30" spans="3:21" ht="15" customHeight="1">
      <c r="C30" s="80"/>
      <c r="D30" s="144"/>
      <c r="E30" s="182"/>
      <c r="F30" s="183" t="s">
        <v>132</v>
      </c>
      <c r="G30" s="184"/>
      <c r="H30" s="185"/>
      <c r="I30" s="186"/>
      <c r="J30" s="187"/>
      <c r="K30" s="187"/>
      <c r="L30" s="187"/>
      <c r="M30" s="187"/>
      <c r="N30" s="187"/>
      <c r="O30" s="187"/>
      <c r="P30" s="187"/>
      <c r="Q30" s="186"/>
      <c r="R30" s="159"/>
      <c r="S30" s="177"/>
      <c r="T30" s="181"/>
      <c r="U30" s="181"/>
    </row>
    <row r="31" spans="3:21" ht="29.25" customHeight="1">
      <c r="C31" s="80"/>
      <c r="D31" s="144"/>
      <c r="E31" s="188" t="s">
        <v>133</v>
      </c>
      <c r="F31" s="189" t="s">
        <v>134</v>
      </c>
      <c r="G31" s="190">
        <f aca="true" t="shared" si="1" ref="G31:G38">SUM(J31:Q31)</f>
        <v>0</v>
      </c>
      <c r="H31" s="172">
        <v>0</v>
      </c>
      <c r="I31" s="173"/>
      <c r="J31" s="174"/>
      <c r="K31" s="174"/>
      <c r="L31" s="174"/>
      <c r="M31" s="174"/>
      <c r="N31" s="174"/>
      <c r="O31" s="174"/>
      <c r="P31" s="174"/>
      <c r="Q31" s="175"/>
      <c r="R31" s="159"/>
      <c r="S31" s="177"/>
      <c r="T31" s="177"/>
      <c r="U31" s="177"/>
    </row>
    <row r="32" spans="3:21" ht="29.25" customHeight="1">
      <c r="C32" s="80"/>
      <c r="D32" s="144"/>
      <c r="E32" s="188" t="s">
        <v>135</v>
      </c>
      <c r="F32" s="191" t="s">
        <v>136</v>
      </c>
      <c r="G32" s="171">
        <f t="shared" si="1"/>
        <v>0</v>
      </c>
      <c r="H32" s="172">
        <v>0</v>
      </c>
      <c r="I32" s="192"/>
      <c r="J32" s="174"/>
      <c r="K32" s="174"/>
      <c r="L32" s="174"/>
      <c r="M32" s="174"/>
      <c r="N32" s="174"/>
      <c r="O32" s="174"/>
      <c r="P32" s="174"/>
      <c r="Q32" s="175"/>
      <c r="R32" s="159"/>
      <c r="S32" s="177"/>
      <c r="T32" s="177"/>
      <c r="U32" s="177"/>
    </row>
    <row r="33" spans="3:21" ht="29.25" customHeight="1">
      <c r="C33" s="80"/>
      <c r="D33" s="144"/>
      <c r="E33" s="193" t="s">
        <v>137</v>
      </c>
      <c r="F33" s="191" t="s">
        <v>138</v>
      </c>
      <c r="G33" s="171">
        <f t="shared" si="1"/>
        <v>0</v>
      </c>
      <c r="H33" s="172">
        <v>0</v>
      </c>
      <c r="I33" s="192"/>
      <c r="J33" s="174"/>
      <c r="K33" s="174"/>
      <c r="L33" s="174"/>
      <c r="M33" s="174"/>
      <c r="N33" s="174"/>
      <c r="O33" s="174"/>
      <c r="P33" s="174"/>
      <c r="Q33" s="175"/>
      <c r="R33" s="159"/>
      <c r="S33" s="177"/>
      <c r="T33" s="177"/>
      <c r="U33" s="177"/>
    </row>
    <row r="34" spans="3:21" ht="29.25" customHeight="1">
      <c r="C34" s="80"/>
      <c r="D34" s="144"/>
      <c r="E34" s="188" t="s">
        <v>139</v>
      </c>
      <c r="F34" s="191" t="s">
        <v>140</v>
      </c>
      <c r="G34" s="171">
        <f t="shared" si="1"/>
        <v>0</v>
      </c>
      <c r="H34" s="172">
        <v>0</v>
      </c>
      <c r="I34" s="192"/>
      <c r="J34" s="174"/>
      <c r="K34" s="174"/>
      <c r="L34" s="174"/>
      <c r="M34" s="174"/>
      <c r="N34" s="174"/>
      <c r="O34" s="174"/>
      <c r="P34" s="174"/>
      <c r="Q34" s="175"/>
      <c r="R34" s="159"/>
      <c r="S34" s="177"/>
      <c r="T34" s="177"/>
      <c r="U34" s="177"/>
    </row>
    <row r="35" spans="3:21" ht="29.25" customHeight="1">
      <c r="C35" s="80"/>
      <c r="D35" s="144"/>
      <c r="E35" s="193" t="s">
        <v>141</v>
      </c>
      <c r="F35" s="191" t="s">
        <v>142</v>
      </c>
      <c r="G35" s="171">
        <f t="shared" si="1"/>
        <v>0</v>
      </c>
      <c r="H35" s="172">
        <v>0</v>
      </c>
      <c r="I35" s="192"/>
      <c r="J35" s="174"/>
      <c r="K35" s="174"/>
      <c r="L35" s="174"/>
      <c r="M35" s="174"/>
      <c r="N35" s="174"/>
      <c r="O35" s="174"/>
      <c r="P35" s="174"/>
      <c r="Q35" s="175"/>
      <c r="R35" s="159"/>
      <c r="S35" s="177"/>
      <c r="T35" s="177"/>
      <c r="U35" s="177"/>
    </row>
    <row r="36" spans="3:18" ht="29.25" customHeight="1">
      <c r="C36" s="80"/>
      <c r="D36" s="144"/>
      <c r="E36" s="188" t="s">
        <v>143</v>
      </c>
      <c r="F36" s="191" t="s">
        <v>144</v>
      </c>
      <c r="G36" s="171">
        <f t="shared" si="1"/>
        <v>0</v>
      </c>
      <c r="H36" s="172">
        <v>0</v>
      </c>
      <c r="I36" s="192"/>
      <c r="J36" s="174"/>
      <c r="K36" s="174"/>
      <c r="L36" s="174"/>
      <c r="M36" s="174"/>
      <c r="N36" s="174"/>
      <c r="O36" s="174"/>
      <c r="P36" s="174"/>
      <c r="Q36" s="175"/>
      <c r="R36" s="159"/>
    </row>
    <row r="37" spans="3:18" ht="29.25" customHeight="1">
      <c r="C37" s="80"/>
      <c r="D37" s="144"/>
      <c r="E37" s="193" t="s">
        <v>145</v>
      </c>
      <c r="F37" s="191" t="s">
        <v>146</v>
      </c>
      <c r="G37" s="171">
        <f t="shared" si="1"/>
        <v>0</v>
      </c>
      <c r="H37" s="172">
        <v>0</v>
      </c>
      <c r="I37" s="192"/>
      <c r="J37" s="174"/>
      <c r="K37" s="174"/>
      <c r="L37" s="174"/>
      <c r="M37" s="174"/>
      <c r="N37" s="174"/>
      <c r="O37" s="174"/>
      <c r="P37" s="174"/>
      <c r="Q37" s="175"/>
      <c r="R37" s="159"/>
    </row>
    <row r="38" spans="3:18" ht="29.25" customHeight="1">
      <c r="C38" s="80"/>
      <c r="D38" s="144"/>
      <c r="E38" s="188" t="s">
        <v>147</v>
      </c>
      <c r="F38" s="191" t="s">
        <v>148</v>
      </c>
      <c r="G38" s="171">
        <f t="shared" si="1"/>
        <v>0</v>
      </c>
      <c r="H38" s="172">
        <v>0</v>
      </c>
      <c r="I38" s="192"/>
      <c r="J38" s="174"/>
      <c r="K38" s="174"/>
      <c r="L38" s="174"/>
      <c r="M38" s="174"/>
      <c r="N38" s="174"/>
      <c r="O38" s="174"/>
      <c r="P38" s="174"/>
      <c r="Q38" s="175"/>
      <c r="R38" s="159"/>
    </row>
    <row r="39" spans="3:18" ht="29.25" customHeight="1">
      <c r="C39" s="80"/>
      <c r="D39" s="144"/>
      <c r="E39" s="193" t="s">
        <v>149</v>
      </c>
      <c r="F39" s="194" t="s">
        <v>150</v>
      </c>
      <c r="G39" s="171">
        <f>G40+G42+G43+G47+G48</f>
        <v>0</v>
      </c>
      <c r="H39" s="172">
        <v>0</v>
      </c>
      <c r="I39" s="192"/>
      <c r="J39" s="195">
        <f aca="true" t="shared" si="2" ref="J39:P39">J40+J42+J43+J47+J48</f>
        <v>0</v>
      </c>
      <c r="K39" s="195">
        <f t="shared" si="2"/>
        <v>0</v>
      </c>
      <c r="L39" s="195">
        <f t="shared" si="2"/>
        <v>0</v>
      </c>
      <c r="M39" s="195">
        <f t="shared" si="2"/>
        <v>0</v>
      </c>
      <c r="N39" s="195">
        <f t="shared" si="2"/>
        <v>0</v>
      </c>
      <c r="O39" s="195">
        <f t="shared" si="2"/>
        <v>0</v>
      </c>
      <c r="P39" s="195">
        <f t="shared" si="2"/>
        <v>0</v>
      </c>
      <c r="Q39" s="175"/>
      <c r="R39" s="159"/>
    </row>
    <row r="40" spans="3:18" ht="29.25" customHeight="1">
      <c r="C40" s="80"/>
      <c r="D40" s="144"/>
      <c r="E40" s="196" t="s">
        <v>151</v>
      </c>
      <c r="F40" s="197" t="s">
        <v>152</v>
      </c>
      <c r="G40" s="171">
        <f>SUM(J40:Q40)</f>
        <v>0</v>
      </c>
      <c r="H40" s="172">
        <v>0</v>
      </c>
      <c r="I40" s="192"/>
      <c r="J40" s="174"/>
      <c r="K40" s="174"/>
      <c r="L40" s="174"/>
      <c r="M40" s="174"/>
      <c r="N40" s="174"/>
      <c r="O40" s="174"/>
      <c r="P40" s="174"/>
      <c r="Q40" s="175"/>
      <c r="R40" s="159"/>
    </row>
    <row r="41" spans="3:18" ht="29.25" customHeight="1">
      <c r="C41" s="80"/>
      <c r="D41" s="144"/>
      <c r="E41" s="196" t="s">
        <v>153</v>
      </c>
      <c r="F41" s="197" t="s">
        <v>154</v>
      </c>
      <c r="G41" s="171">
        <f>SUM(J41:Q41)</f>
        <v>0</v>
      </c>
      <c r="H41" s="172">
        <v>0</v>
      </c>
      <c r="I41" s="192"/>
      <c r="J41" s="174"/>
      <c r="K41" s="174"/>
      <c r="L41" s="174"/>
      <c r="M41" s="174"/>
      <c r="N41" s="174"/>
      <c r="O41" s="174"/>
      <c r="P41" s="174"/>
      <c r="Q41" s="175"/>
      <c r="R41" s="159"/>
    </row>
    <row r="42" spans="3:18" ht="29.25" customHeight="1">
      <c r="C42" s="80"/>
      <c r="D42" s="144"/>
      <c r="E42" s="196" t="s">
        <v>155</v>
      </c>
      <c r="F42" s="197" t="s">
        <v>156</v>
      </c>
      <c r="G42" s="171">
        <f>SUM(J42:Q42)</f>
        <v>0</v>
      </c>
      <c r="H42" s="172">
        <v>0</v>
      </c>
      <c r="I42" s="192"/>
      <c r="J42" s="174"/>
      <c r="K42" s="174"/>
      <c r="L42" s="174"/>
      <c r="M42" s="174"/>
      <c r="N42" s="174"/>
      <c r="O42" s="174"/>
      <c r="P42" s="174"/>
      <c r="Q42" s="175"/>
      <c r="R42" s="159"/>
    </row>
    <row r="43" spans="3:18" ht="29.25" customHeight="1">
      <c r="C43" s="80"/>
      <c r="D43" s="144"/>
      <c r="E43" s="196" t="s">
        <v>157</v>
      </c>
      <c r="F43" s="194" t="s">
        <v>158</v>
      </c>
      <c r="G43" s="171">
        <f>SUM(G44:G46)</f>
        <v>0</v>
      </c>
      <c r="H43" s="172">
        <v>0</v>
      </c>
      <c r="I43" s="192"/>
      <c r="J43" s="195">
        <f aca="true" t="shared" si="3" ref="J43:P43">SUM(J44:J46)</f>
        <v>0</v>
      </c>
      <c r="K43" s="195">
        <f t="shared" si="3"/>
        <v>0</v>
      </c>
      <c r="L43" s="195">
        <f t="shared" si="3"/>
        <v>0</v>
      </c>
      <c r="M43" s="195">
        <f t="shared" si="3"/>
        <v>0</v>
      </c>
      <c r="N43" s="195">
        <f t="shared" si="3"/>
        <v>0</v>
      </c>
      <c r="O43" s="195">
        <f t="shared" si="3"/>
        <v>0</v>
      </c>
      <c r="P43" s="195">
        <f t="shared" si="3"/>
        <v>0</v>
      </c>
      <c r="Q43" s="175"/>
      <c r="R43" s="159"/>
    </row>
    <row r="44" spans="3:18" ht="29.25" customHeight="1">
      <c r="C44" s="80"/>
      <c r="D44" s="144"/>
      <c r="E44" s="196" t="s">
        <v>159</v>
      </c>
      <c r="F44" s="197" t="s">
        <v>160</v>
      </c>
      <c r="G44" s="171">
        <f aca="true" t="shared" si="4" ref="G44:G52">SUM(J44:Q44)</f>
        <v>0</v>
      </c>
      <c r="H44" s="172">
        <v>0</v>
      </c>
      <c r="I44" s="192"/>
      <c r="J44" s="174"/>
      <c r="K44" s="174"/>
      <c r="L44" s="174"/>
      <c r="M44" s="174"/>
      <c r="N44" s="174"/>
      <c r="O44" s="174"/>
      <c r="P44" s="174"/>
      <c r="Q44" s="175"/>
      <c r="R44" s="159"/>
    </row>
    <row r="45" spans="3:18" ht="29.25" customHeight="1">
      <c r="C45" s="80"/>
      <c r="D45" s="144"/>
      <c r="E45" s="196" t="s">
        <v>161</v>
      </c>
      <c r="F45" s="197" t="s">
        <v>162</v>
      </c>
      <c r="G45" s="171">
        <f t="shared" si="4"/>
        <v>0</v>
      </c>
      <c r="H45" s="172">
        <v>0</v>
      </c>
      <c r="I45" s="192"/>
      <c r="J45" s="174"/>
      <c r="K45" s="174"/>
      <c r="L45" s="174"/>
      <c r="M45" s="174"/>
      <c r="N45" s="174"/>
      <c r="O45" s="174"/>
      <c r="P45" s="174"/>
      <c r="Q45" s="175"/>
      <c r="R45" s="159"/>
    </row>
    <row r="46" spans="3:18" ht="29.25" customHeight="1">
      <c r="C46" s="80"/>
      <c r="D46" s="144"/>
      <c r="E46" s="196" t="s">
        <v>163</v>
      </c>
      <c r="F46" s="197" t="s">
        <v>164</v>
      </c>
      <c r="G46" s="171">
        <f t="shared" si="4"/>
        <v>0</v>
      </c>
      <c r="H46" s="172">
        <v>0</v>
      </c>
      <c r="I46" s="192"/>
      <c r="J46" s="174"/>
      <c r="K46" s="174"/>
      <c r="L46" s="174"/>
      <c r="M46" s="174"/>
      <c r="N46" s="174"/>
      <c r="O46" s="174"/>
      <c r="P46" s="174"/>
      <c r="Q46" s="175"/>
      <c r="R46" s="159"/>
    </row>
    <row r="47" spans="3:18" ht="29.25" customHeight="1">
      <c r="C47" s="80"/>
      <c r="D47" s="144"/>
      <c r="E47" s="196" t="s">
        <v>165</v>
      </c>
      <c r="F47" s="198" t="s">
        <v>166</v>
      </c>
      <c r="G47" s="171">
        <f t="shared" si="4"/>
        <v>0</v>
      </c>
      <c r="H47" s="172">
        <v>0</v>
      </c>
      <c r="I47" s="192"/>
      <c r="J47" s="174"/>
      <c r="K47" s="174"/>
      <c r="L47" s="174"/>
      <c r="M47" s="174"/>
      <c r="N47" s="174"/>
      <c r="O47" s="174"/>
      <c r="P47" s="174"/>
      <c r="Q47" s="175"/>
      <c r="R47" s="159"/>
    </row>
    <row r="48" spans="3:18" ht="29.25" customHeight="1">
      <c r="C48" s="80"/>
      <c r="D48" s="144"/>
      <c r="E48" s="196" t="s">
        <v>167</v>
      </c>
      <c r="F48" s="198" t="s">
        <v>168</v>
      </c>
      <c r="G48" s="171">
        <f t="shared" si="4"/>
        <v>0</v>
      </c>
      <c r="H48" s="172">
        <v>0</v>
      </c>
      <c r="I48" s="192"/>
      <c r="J48" s="174"/>
      <c r="K48" s="174"/>
      <c r="L48" s="174"/>
      <c r="M48" s="174"/>
      <c r="N48" s="174"/>
      <c r="O48" s="174"/>
      <c r="P48" s="174"/>
      <c r="Q48" s="175"/>
      <c r="R48" s="159"/>
    </row>
    <row r="49" spans="3:18" ht="29.25" customHeight="1">
      <c r="C49" s="80"/>
      <c r="D49" s="144"/>
      <c r="E49" s="196" t="s">
        <v>169</v>
      </c>
      <c r="F49" s="198" t="s">
        <v>170</v>
      </c>
      <c r="G49" s="171">
        <f t="shared" si="4"/>
        <v>0</v>
      </c>
      <c r="H49" s="172">
        <v>0</v>
      </c>
      <c r="I49" s="192"/>
      <c r="J49" s="174"/>
      <c r="K49" s="174"/>
      <c r="L49" s="174"/>
      <c r="M49" s="174"/>
      <c r="N49" s="174"/>
      <c r="O49" s="174"/>
      <c r="P49" s="174"/>
      <c r="Q49" s="175"/>
      <c r="R49" s="159"/>
    </row>
    <row r="50" spans="3:18" ht="29.25" customHeight="1">
      <c r="C50" s="80"/>
      <c r="D50" s="144"/>
      <c r="E50" s="196" t="s">
        <v>171</v>
      </c>
      <c r="F50" s="198" t="s">
        <v>172</v>
      </c>
      <c r="G50" s="171">
        <f t="shared" si="4"/>
        <v>0</v>
      </c>
      <c r="H50" s="172">
        <v>0</v>
      </c>
      <c r="I50" s="192"/>
      <c r="J50" s="174"/>
      <c r="K50" s="174"/>
      <c r="L50" s="174"/>
      <c r="M50" s="174"/>
      <c r="N50" s="174"/>
      <c r="O50" s="174"/>
      <c r="P50" s="174"/>
      <c r="Q50" s="175"/>
      <c r="R50" s="159"/>
    </row>
    <row r="51" spans="3:18" ht="29.25" customHeight="1">
      <c r="C51" s="80"/>
      <c r="D51" s="144"/>
      <c r="E51" s="196" t="s">
        <v>173</v>
      </c>
      <c r="F51" s="198" t="s">
        <v>174</v>
      </c>
      <c r="G51" s="171">
        <f t="shared" si="4"/>
        <v>0</v>
      </c>
      <c r="H51" s="172">
        <v>0</v>
      </c>
      <c r="I51" s="192"/>
      <c r="J51" s="174"/>
      <c r="K51" s="174"/>
      <c r="L51" s="174"/>
      <c r="M51" s="174"/>
      <c r="N51" s="174"/>
      <c r="O51" s="174"/>
      <c r="P51" s="174"/>
      <c r="Q51" s="175"/>
      <c r="R51" s="159"/>
    </row>
    <row r="52" spans="3:18" ht="29.25" customHeight="1" thickBot="1">
      <c r="C52" s="80"/>
      <c r="D52" s="144"/>
      <c r="E52" s="199" t="s">
        <v>175</v>
      </c>
      <c r="F52" s="200" t="s">
        <v>176</v>
      </c>
      <c r="G52" s="201">
        <f t="shared" si="4"/>
        <v>0</v>
      </c>
      <c r="H52" s="172">
        <v>0</v>
      </c>
      <c r="I52" s="192"/>
      <c r="J52" s="202"/>
      <c r="K52" s="202"/>
      <c r="L52" s="202"/>
      <c r="M52" s="202"/>
      <c r="N52" s="202"/>
      <c r="O52" s="202"/>
      <c r="P52" s="202"/>
      <c r="Q52" s="175"/>
      <c r="R52" s="159"/>
    </row>
    <row r="53" spans="3:18" ht="11.25">
      <c r="C53" s="80"/>
      <c r="D53" s="203"/>
      <c r="E53" s="204"/>
      <c r="F53" s="205"/>
      <c r="G53" s="206"/>
      <c r="H53" s="206"/>
      <c r="I53" s="207"/>
      <c r="J53" s="208" t="s">
        <v>177</v>
      </c>
      <c r="K53" s="208" t="s">
        <v>177</v>
      </c>
      <c r="L53" s="208" t="s">
        <v>177</v>
      </c>
      <c r="M53" s="208" t="s">
        <v>177</v>
      </c>
      <c r="N53" s="208" t="s">
        <v>177</v>
      </c>
      <c r="O53" s="208" t="s">
        <v>177</v>
      </c>
      <c r="P53" s="208" t="s">
        <v>177</v>
      </c>
      <c r="Q53" s="206"/>
      <c r="R53" s="209"/>
    </row>
    <row r="54" spans="3:17" ht="11.25">
      <c r="C54" s="80"/>
      <c r="D54" s="80"/>
      <c r="E54" s="80"/>
      <c r="F54" s="210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</sheetData>
  <sheetProtection password="FA9C" sheet="1" objects="1" scenarios="1" formatColumns="0" formatRows="0"/>
  <mergeCells count="1">
    <mergeCell ref="E10:G10"/>
  </mergeCells>
  <dataValidations count="2">
    <dataValidation type="decimal" allowBlank="1" showInputMessage="1" showErrorMessage="1" sqref="G31:H52 J43:P43 G20:Q29 J39:P39">
      <formula1>0</formula1>
      <formula2>999999999999</formula2>
    </dataValidation>
    <dataValidation type="list" allowBlank="1" showInputMessage="1" showErrorMessage="1" sqref="G19 I19">
      <formula1>"да,нет"</formula1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R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  <hyperlink ref="L53" location="'ТС инвестиции'!A1" display="Удалить мероприятие"/>
    <hyperlink ref="M53" location="'ТС инвестиции'!A1" display="Удалить мероприятие"/>
    <hyperlink ref="N53" location="'ТС инвестиции'!A1" display="Удалить мероприятие"/>
    <hyperlink ref="O53" location="'ТС инвестиции'!A1" display="Удалить мероприятие"/>
    <hyperlink ref="P53" location="'ТС инвестиции'!A1" display="Удалить мероприят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58"/>
  <sheetViews>
    <sheetView tabSelected="1" zoomScalePageLayoutView="0" workbookViewId="0" topLeftCell="C43">
      <selection activeCell="I62" sqref="I62"/>
    </sheetView>
  </sheetViews>
  <sheetFormatPr defaultColWidth="9.00390625" defaultRowHeight="12.75"/>
  <cols>
    <col min="1" max="2" width="2.75390625" style="64" hidden="1" customWidth="1"/>
    <col min="3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40.75390625" style="64" customWidth="1"/>
    <col min="10" max="10" width="14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211" t="s">
        <v>64</v>
      </c>
      <c r="G9" s="212"/>
      <c r="H9" s="212"/>
      <c r="I9" s="69"/>
      <c r="J9" s="71"/>
      <c r="K9" s="72"/>
      <c r="L9" s="72"/>
      <c r="M9" s="72"/>
      <c r="N9" s="72"/>
      <c r="O9" s="72"/>
      <c r="P9" s="72"/>
      <c r="Q9" s="72"/>
      <c r="R9" s="72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3:26" ht="30.75" customHeight="1">
      <c r="C10" s="74"/>
      <c r="D10" s="75"/>
      <c r="E10" s="257" t="s">
        <v>178</v>
      </c>
      <c r="F10" s="226"/>
      <c r="G10" s="226"/>
      <c r="H10" s="226"/>
      <c r="I10" s="227"/>
      <c r="J10" s="76"/>
      <c r="K10" s="77"/>
      <c r="L10" s="77"/>
      <c r="M10" s="77"/>
      <c r="N10" s="77"/>
      <c r="O10" s="77"/>
      <c r="P10" s="77"/>
      <c r="Q10" s="77"/>
      <c r="R10" s="77"/>
      <c r="S10" s="78"/>
      <c r="T10" s="78"/>
      <c r="U10" s="78"/>
      <c r="V10" s="78"/>
      <c r="W10" s="78"/>
      <c r="X10" s="78"/>
      <c r="Y10" s="78"/>
      <c r="Z10" s="78"/>
    </row>
    <row r="11" spans="3:26" ht="12.75" customHeight="1" thickBot="1">
      <c r="C11" s="74"/>
      <c r="D11" s="75"/>
      <c r="E11" s="69"/>
      <c r="F11" s="69"/>
      <c r="G11" s="69"/>
      <c r="H11" s="69"/>
      <c r="I11" s="69"/>
      <c r="J11" s="71"/>
      <c r="K11" s="72"/>
      <c r="L11" s="72"/>
      <c r="M11" s="72"/>
      <c r="N11" s="72"/>
      <c r="O11" s="72"/>
      <c r="P11" s="72"/>
      <c r="Q11" s="72"/>
      <c r="R11" s="72"/>
      <c r="S11" s="78"/>
      <c r="T11" s="78"/>
      <c r="U11" s="78"/>
      <c r="V11" s="78"/>
      <c r="W11" s="78"/>
      <c r="X11" s="78"/>
      <c r="Y11" s="78"/>
      <c r="Z11" s="78"/>
    </row>
    <row r="12" spans="3:26" ht="29.25" customHeight="1" thickBot="1">
      <c r="C12" s="74"/>
      <c r="D12" s="75"/>
      <c r="E12" s="136" t="s">
        <v>66</v>
      </c>
      <c r="F12" s="275" t="s">
        <v>67</v>
      </c>
      <c r="G12" s="276"/>
      <c r="H12" s="138" t="s">
        <v>68</v>
      </c>
      <c r="I12" s="139" t="s">
        <v>69</v>
      </c>
      <c r="J12" s="71"/>
      <c r="K12" s="72"/>
      <c r="L12" s="72"/>
      <c r="M12" s="72"/>
      <c r="N12" s="72"/>
      <c r="O12" s="72"/>
      <c r="P12" s="72"/>
      <c r="Q12" s="72"/>
      <c r="R12" s="72"/>
      <c r="S12" s="78"/>
      <c r="T12" s="78"/>
      <c r="U12" s="78"/>
      <c r="V12" s="78"/>
      <c r="W12" s="78"/>
      <c r="X12" s="78"/>
      <c r="Y12" s="78"/>
      <c r="Z12" s="78"/>
    </row>
    <row r="13" spans="3:26" ht="12" customHeight="1" thickBot="1">
      <c r="C13" s="74"/>
      <c r="D13" s="75"/>
      <c r="E13" s="140">
        <v>1</v>
      </c>
      <c r="F13" s="274">
        <f>E13+1</f>
        <v>2</v>
      </c>
      <c r="G13" s="274"/>
      <c r="H13" s="141">
        <f>F13+1</f>
        <v>3</v>
      </c>
      <c r="I13" s="142">
        <f>H13+1</f>
        <v>4</v>
      </c>
      <c r="J13" s="71"/>
      <c r="K13" s="72"/>
      <c r="L13" s="72"/>
      <c r="M13" s="72"/>
      <c r="N13" s="72"/>
      <c r="O13" s="72"/>
      <c r="P13" s="72"/>
      <c r="Q13" s="72"/>
      <c r="R13" s="72"/>
      <c r="S13" s="78"/>
      <c r="T13" s="78"/>
      <c r="U13" s="78"/>
      <c r="V13" s="78"/>
      <c r="W13" s="78"/>
      <c r="X13" s="78"/>
      <c r="Y13" s="78"/>
      <c r="Z13" s="78"/>
    </row>
    <row r="14" spans="3:10" ht="29.25" customHeight="1">
      <c r="C14" s="80"/>
      <c r="D14" s="144"/>
      <c r="E14" s="145">
        <v>1</v>
      </c>
      <c r="F14" s="272" t="s">
        <v>179</v>
      </c>
      <c r="G14" s="273"/>
      <c r="H14" s="213" t="s">
        <v>180</v>
      </c>
      <c r="I14" s="214" t="s">
        <v>21</v>
      </c>
      <c r="J14" s="215"/>
    </row>
    <row r="15" spans="3:10" ht="29.25" customHeight="1">
      <c r="C15" s="80"/>
      <c r="D15" s="144"/>
      <c r="E15" s="153">
        <v>2</v>
      </c>
      <c r="F15" s="260" t="s">
        <v>181</v>
      </c>
      <c r="G15" s="261"/>
      <c r="H15" s="216" t="s">
        <v>182</v>
      </c>
      <c r="I15" s="172">
        <v>734.94</v>
      </c>
      <c r="J15" s="159"/>
    </row>
    <row r="16" spans="3:10" ht="29.25" customHeight="1">
      <c r="C16" s="80"/>
      <c r="D16" s="144"/>
      <c r="E16" s="153">
        <v>3</v>
      </c>
      <c r="F16" s="260" t="s">
        <v>183</v>
      </c>
      <c r="G16" s="261"/>
      <c r="H16" s="216" t="s">
        <v>182</v>
      </c>
      <c r="I16" s="172">
        <v>1010.98</v>
      </c>
      <c r="J16" s="159"/>
    </row>
    <row r="17" spans="3:10" ht="15" customHeight="1">
      <c r="C17" s="80"/>
      <c r="D17" s="144"/>
      <c r="E17" s="153" t="s">
        <v>184</v>
      </c>
      <c r="F17" s="258" t="s">
        <v>185</v>
      </c>
      <c r="G17" s="259"/>
      <c r="H17" s="216" t="s">
        <v>182</v>
      </c>
      <c r="I17" s="172">
        <v>0</v>
      </c>
      <c r="J17" s="159"/>
    </row>
    <row r="18" spans="3:10" ht="15" customHeight="1">
      <c r="C18" s="80"/>
      <c r="D18" s="144"/>
      <c r="E18" s="153" t="s">
        <v>186</v>
      </c>
      <c r="F18" s="258" t="s">
        <v>187</v>
      </c>
      <c r="G18" s="259"/>
      <c r="H18" s="216" t="s">
        <v>182</v>
      </c>
      <c r="I18" s="172">
        <v>333.07</v>
      </c>
      <c r="J18" s="159"/>
    </row>
    <row r="19" spans="3:10" ht="11.25">
      <c r="C19" s="80"/>
      <c r="D19" s="144"/>
      <c r="E19" s="266" t="s">
        <v>188</v>
      </c>
      <c r="F19" s="269" t="s">
        <v>189</v>
      </c>
      <c r="G19" s="170" t="s">
        <v>190</v>
      </c>
      <c r="H19" s="216" t="s">
        <v>182</v>
      </c>
      <c r="I19" s="217">
        <v>333.07</v>
      </c>
      <c r="J19" s="159"/>
    </row>
    <row r="20" spans="3:10" ht="12.75">
      <c r="C20" s="80"/>
      <c r="D20" s="144"/>
      <c r="E20" s="267"/>
      <c r="F20" s="270"/>
      <c r="G20" s="218" t="s">
        <v>191</v>
      </c>
      <c r="H20" s="219" t="s">
        <v>258</v>
      </c>
      <c r="I20" s="217">
        <v>101.15</v>
      </c>
      <c r="J20" s="159"/>
    </row>
    <row r="21" spans="3:10" ht="11.25">
      <c r="C21" s="80"/>
      <c r="D21" s="144"/>
      <c r="E21" s="267"/>
      <c r="F21" s="270"/>
      <c r="G21" s="170" t="s">
        <v>192</v>
      </c>
      <c r="H21" s="216" t="s">
        <v>182</v>
      </c>
      <c r="I21" s="220">
        <f>IF(I20="",0,IF(I20=0,0,I19/I20))</f>
        <v>3.292832427088482</v>
      </c>
      <c r="J21" s="159"/>
    </row>
    <row r="22" spans="3:10" ht="11.25">
      <c r="C22" s="80"/>
      <c r="D22" s="144"/>
      <c r="E22" s="268"/>
      <c r="F22" s="271"/>
      <c r="G22" s="218" t="s">
        <v>193</v>
      </c>
      <c r="H22" s="221" t="s">
        <v>180</v>
      </c>
      <c r="I22" s="222" t="s">
        <v>194</v>
      </c>
      <c r="J22" s="159"/>
    </row>
    <row r="23" spans="3:11" ht="15" customHeight="1">
      <c r="C23" s="80"/>
      <c r="D23" s="144"/>
      <c r="E23" s="223"/>
      <c r="F23" s="183" t="s">
        <v>195</v>
      </c>
      <c r="G23" s="224"/>
      <c r="H23" s="224"/>
      <c r="I23" s="185"/>
      <c r="J23" s="159"/>
      <c r="K23" s="129"/>
    </row>
    <row r="24" spans="3:10" ht="23.25" customHeight="1">
      <c r="C24" s="80"/>
      <c r="D24" s="144"/>
      <c r="E24" s="145" t="s">
        <v>196</v>
      </c>
      <c r="F24" s="258" t="s">
        <v>197</v>
      </c>
      <c r="G24" s="259"/>
      <c r="H24" s="216" t="s">
        <v>182</v>
      </c>
      <c r="I24" s="225">
        <v>39.03</v>
      </c>
      <c r="J24" s="159"/>
    </row>
    <row r="25" spans="3:10" ht="15" customHeight="1">
      <c r="C25" s="80"/>
      <c r="D25" s="144"/>
      <c r="E25" s="145" t="s">
        <v>198</v>
      </c>
      <c r="F25" s="264" t="s">
        <v>199</v>
      </c>
      <c r="G25" s="265"/>
      <c r="H25" s="216" t="s">
        <v>200</v>
      </c>
      <c r="I25" s="225">
        <v>3.59</v>
      </c>
      <c r="J25" s="159"/>
    </row>
    <row r="26" spans="3:10" ht="15" customHeight="1">
      <c r="C26" s="80"/>
      <c r="D26" s="144"/>
      <c r="E26" s="153" t="s">
        <v>201</v>
      </c>
      <c r="F26" s="264" t="s">
        <v>202</v>
      </c>
      <c r="G26" s="265"/>
      <c r="H26" s="216" t="s">
        <v>203</v>
      </c>
      <c r="I26" s="172">
        <v>10.86</v>
      </c>
      <c r="J26" s="159"/>
    </row>
    <row r="27" spans="3:10" ht="23.25" customHeight="1">
      <c r="C27" s="80"/>
      <c r="D27" s="144"/>
      <c r="E27" s="153" t="s">
        <v>204</v>
      </c>
      <c r="F27" s="258" t="s">
        <v>205</v>
      </c>
      <c r="G27" s="259"/>
      <c r="H27" s="216" t="s">
        <v>182</v>
      </c>
      <c r="I27" s="172">
        <v>3.85</v>
      </c>
      <c r="J27" s="159"/>
    </row>
    <row r="28" spans="3:10" ht="23.25" customHeight="1">
      <c r="C28" s="80"/>
      <c r="D28" s="144"/>
      <c r="E28" s="153" t="s">
        <v>206</v>
      </c>
      <c r="F28" s="258" t="s">
        <v>207</v>
      </c>
      <c r="G28" s="259"/>
      <c r="H28" s="216" t="s">
        <v>182</v>
      </c>
      <c r="I28" s="172">
        <v>0</v>
      </c>
      <c r="J28" s="159"/>
    </row>
    <row r="29" spans="3:10" ht="23.25" customHeight="1">
      <c r="C29" s="80"/>
      <c r="D29" s="144"/>
      <c r="E29" s="153" t="s">
        <v>208</v>
      </c>
      <c r="F29" s="258" t="s">
        <v>209</v>
      </c>
      <c r="G29" s="259"/>
      <c r="H29" s="216" t="s">
        <v>182</v>
      </c>
      <c r="I29" s="172">
        <v>0</v>
      </c>
      <c r="J29" s="159"/>
    </row>
    <row r="30" spans="3:10" ht="15" customHeight="1">
      <c r="C30" s="80"/>
      <c r="D30" s="144"/>
      <c r="E30" s="153" t="s">
        <v>210</v>
      </c>
      <c r="F30" s="264" t="s">
        <v>211</v>
      </c>
      <c r="G30" s="265"/>
      <c r="H30" s="216" t="s">
        <v>182</v>
      </c>
      <c r="I30" s="172">
        <v>55.79</v>
      </c>
      <c r="J30" s="159"/>
    </row>
    <row r="31" spans="3:10" ht="23.25" customHeight="1">
      <c r="C31" s="80"/>
      <c r="D31" s="144"/>
      <c r="E31" s="153" t="s">
        <v>212</v>
      </c>
      <c r="F31" s="258" t="s">
        <v>213</v>
      </c>
      <c r="G31" s="259"/>
      <c r="H31" s="216" t="s">
        <v>182</v>
      </c>
      <c r="I31" s="220">
        <v>229.61</v>
      </c>
      <c r="J31" s="159"/>
    </row>
    <row r="32" spans="3:10" ht="15" customHeight="1">
      <c r="C32" s="80"/>
      <c r="D32" s="144"/>
      <c r="E32" s="153" t="s">
        <v>214</v>
      </c>
      <c r="F32" s="264" t="s">
        <v>215</v>
      </c>
      <c r="G32" s="265"/>
      <c r="H32" s="216" t="s">
        <v>182</v>
      </c>
      <c r="I32" s="172">
        <v>144.01</v>
      </c>
      <c r="J32" s="159"/>
    </row>
    <row r="33" spans="3:10" ht="15" customHeight="1">
      <c r="C33" s="80"/>
      <c r="D33" s="144"/>
      <c r="E33" s="153" t="s">
        <v>216</v>
      </c>
      <c r="F33" s="264" t="s">
        <v>217</v>
      </c>
      <c r="G33" s="265"/>
      <c r="H33" s="216" t="s">
        <v>182</v>
      </c>
      <c r="I33" s="172">
        <v>21.46</v>
      </c>
      <c r="J33" s="159"/>
    </row>
    <row r="34" spans="3:10" ht="23.25" customHeight="1">
      <c r="C34" s="80"/>
      <c r="D34" s="144"/>
      <c r="E34" s="153" t="s">
        <v>218</v>
      </c>
      <c r="F34" s="258" t="s">
        <v>219</v>
      </c>
      <c r="G34" s="259"/>
      <c r="H34" s="216" t="s">
        <v>182</v>
      </c>
      <c r="I34" s="172">
        <v>131.85</v>
      </c>
      <c r="J34" s="159"/>
    </row>
    <row r="35" spans="3:10" ht="23.25" customHeight="1">
      <c r="C35" s="80"/>
      <c r="D35" s="144"/>
      <c r="E35" s="153" t="s">
        <v>220</v>
      </c>
      <c r="F35" s="258" t="s">
        <v>221</v>
      </c>
      <c r="G35" s="259"/>
      <c r="H35" s="216" t="s">
        <v>182</v>
      </c>
      <c r="I35" s="172">
        <v>0</v>
      </c>
      <c r="J35" s="159"/>
    </row>
    <row r="36" spans="3:10" ht="33.75" customHeight="1">
      <c r="C36" s="80"/>
      <c r="D36" s="144"/>
      <c r="E36" s="153" t="s">
        <v>222</v>
      </c>
      <c r="F36" s="258" t="s">
        <v>223</v>
      </c>
      <c r="G36" s="259"/>
      <c r="H36" s="216" t="s">
        <v>182</v>
      </c>
      <c r="I36" s="172">
        <v>217.78</v>
      </c>
      <c r="J36" s="159"/>
    </row>
    <row r="37" spans="3:10" ht="23.25" customHeight="1">
      <c r="C37" s="80"/>
      <c r="D37" s="144"/>
      <c r="E37" s="153" t="s">
        <v>96</v>
      </c>
      <c r="F37" s="228" t="s">
        <v>224</v>
      </c>
      <c r="G37" s="229"/>
      <c r="H37" s="216" t="s">
        <v>182</v>
      </c>
      <c r="I37" s="172">
        <f>I15-I16</f>
        <v>-276.03999999999996</v>
      </c>
      <c r="J37" s="159"/>
    </row>
    <row r="38" spans="3:10" ht="23.25" customHeight="1">
      <c r="C38" s="80"/>
      <c r="D38" s="144"/>
      <c r="E38" s="153" t="s">
        <v>99</v>
      </c>
      <c r="F38" s="228" t="s">
        <v>225</v>
      </c>
      <c r="G38" s="229"/>
      <c r="H38" s="216" t="s">
        <v>182</v>
      </c>
      <c r="I38" s="172">
        <v>0</v>
      </c>
      <c r="J38" s="159"/>
    </row>
    <row r="39" spans="3:10" ht="23.25" customHeight="1">
      <c r="C39" s="80"/>
      <c r="D39" s="144"/>
      <c r="E39" s="153" t="s">
        <v>111</v>
      </c>
      <c r="F39" s="228" t="s">
        <v>226</v>
      </c>
      <c r="G39" s="229"/>
      <c r="H39" s="216" t="s">
        <v>182</v>
      </c>
      <c r="I39" s="172">
        <v>0</v>
      </c>
      <c r="J39" s="159"/>
    </row>
    <row r="40" spans="3:10" ht="23.25" customHeight="1">
      <c r="C40" s="80"/>
      <c r="D40" s="144"/>
      <c r="E40" s="153" t="s">
        <v>113</v>
      </c>
      <c r="F40" s="228" t="s">
        <v>227</v>
      </c>
      <c r="G40" s="229"/>
      <c r="H40" s="216" t="s">
        <v>228</v>
      </c>
      <c r="I40" s="172">
        <v>0.22</v>
      </c>
      <c r="J40" s="159"/>
    </row>
    <row r="41" spans="3:10" ht="23.25" customHeight="1">
      <c r="C41" s="80"/>
      <c r="D41" s="144"/>
      <c r="E41" s="153" t="s">
        <v>133</v>
      </c>
      <c r="F41" s="228" t="s">
        <v>229</v>
      </c>
      <c r="G41" s="229"/>
      <c r="H41" s="216" t="s">
        <v>228</v>
      </c>
      <c r="I41" s="172">
        <v>0.15</v>
      </c>
      <c r="J41" s="159"/>
    </row>
    <row r="42" spans="3:10" ht="23.25" customHeight="1">
      <c r="C42" s="80"/>
      <c r="D42" s="144"/>
      <c r="E42" s="153" t="s">
        <v>135</v>
      </c>
      <c r="F42" s="228" t="s">
        <v>230</v>
      </c>
      <c r="G42" s="229"/>
      <c r="H42" s="216" t="s">
        <v>231</v>
      </c>
      <c r="I42" s="172">
        <v>0.88</v>
      </c>
      <c r="J42" s="159"/>
    </row>
    <row r="43" spans="3:10" ht="23.25" customHeight="1">
      <c r="C43" s="80"/>
      <c r="D43" s="144"/>
      <c r="E43" s="153" t="s">
        <v>137</v>
      </c>
      <c r="F43" s="228" t="s">
        <v>232</v>
      </c>
      <c r="G43" s="229"/>
      <c r="H43" s="216" t="s">
        <v>231</v>
      </c>
      <c r="I43" s="172">
        <v>0</v>
      </c>
      <c r="J43" s="159"/>
    </row>
    <row r="44" spans="3:10" ht="23.25" customHeight="1">
      <c r="C44" s="80"/>
      <c r="D44" s="144"/>
      <c r="E44" s="153" t="s">
        <v>139</v>
      </c>
      <c r="F44" s="228" t="s">
        <v>233</v>
      </c>
      <c r="G44" s="229"/>
      <c r="H44" s="216" t="s">
        <v>231</v>
      </c>
      <c r="I44" s="220">
        <v>0.751</v>
      </c>
      <c r="J44" s="159"/>
    </row>
    <row r="45" spans="3:10" ht="23.25" customHeight="1">
      <c r="C45" s="80"/>
      <c r="D45" s="144"/>
      <c r="E45" s="153" t="s">
        <v>234</v>
      </c>
      <c r="F45" s="258" t="s">
        <v>235</v>
      </c>
      <c r="G45" s="259"/>
      <c r="H45" s="216" t="s">
        <v>231</v>
      </c>
      <c r="I45" s="172">
        <v>0</v>
      </c>
      <c r="J45" s="159"/>
    </row>
    <row r="46" spans="3:10" ht="23.25" customHeight="1">
      <c r="C46" s="80"/>
      <c r="D46" s="144"/>
      <c r="E46" s="153" t="s">
        <v>236</v>
      </c>
      <c r="F46" s="258" t="s">
        <v>237</v>
      </c>
      <c r="G46" s="259"/>
      <c r="H46" s="216" t="s">
        <v>231</v>
      </c>
      <c r="I46" s="172">
        <v>0.751</v>
      </c>
      <c r="J46" s="159"/>
    </row>
    <row r="47" spans="3:10" ht="23.25" customHeight="1">
      <c r="C47" s="80"/>
      <c r="D47" s="144"/>
      <c r="E47" s="153" t="s">
        <v>141</v>
      </c>
      <c r="F47" s="228" t="s">
        <v>238</v>
      </c>
      <c r="G47" s="229"/>
      <c r="H47" s="216" t="s">
        <v>239</v>
      </c>
      <c r="I47" s="172">
        <v>11.7</v>
      </c>
      <c r="J47" s="159"/>
    </row>
    <row r="48" spans="3:10" ht="23.25" customHeight="1">
      <c r="C48" s="80"/>
      <c r="D48" s="144"/>
      <c r="E48" s="153" t="s">
        <v>143</v>
      </c>
      <c r="F48" s="260" t="s">
        <v>240</v>
      </c>
      <c r="G48" s="261"/>
      <c r="H48" s="216" t="s">
        <v>241</v>
      </c>
      <c r="I48" s="172">
        <v>0.103</v>
      </c>
      <c r="J48" s="159"/>
    </row>
    <row r="49" spans="3:10" ht="23.25" customHeight="1">
      <c r="C49" s="80"/>
      <c r="D49" s="144"/>
      <c r="E49" s="153" t="s">
        <v>145</v>
      </c>
      <c r="F49" s="228" t="s">
        <v>242</v>
      </c>
      <c r="G49" s="229"/>
      <c r="H49" s="216" t="s">
        <v>243</v>
      </c>
      <c r="I49" s="172">
        <v>890</v>
      </c>
      <c r="J49" s="159"/>
    </row>
    <row r="50" spans="3:10" ht="23.25" customHeight="1">
      <c r="C50" s="80"/>
      <c r="D50" s="144"/>
      <c r="E50" s="153" t="s">
        <v>147</v>
      </c>
      <c r="F50" s="228" t="s">
        <v>244</v>
      </c>
      <c r="G50" s="229"/>
      <c r="H50" s="216" t="s">
        <v>245</v>
      </c>
      <c r="I50" s="172">
        <v>0</v>
      </c>
      <c r="J50" s="159"/>
    </row>
    <row r="51" spans="3:10" ht="23.25" customHeight="1">
      <c r="C51" s="80"/>
      <c r="D51" s="144"/>
      <c r="E51" s="153" t="s">
        <v>149</v>
      </c>
      <c r="F51" s="228" t="s">
        <v>246</v>
      </c>
      <c r="G51" s="229"/>
      <c r="H51" s="216" t="s">
        <v>247</v>
      </c>
      <c r="I51" s="230">
        <v>0</v>
      </c>
      <c r="J51" s="159"/>
    </row>
    <row r="52" spans="3:10" ht="23.25" customHeight="1">
      <c r="C52" s="80"/>
      <c r="D52" s="144"/>
      <c r="E52" s="153" t="s">
        <v>157</v>
      </c>
      <c r="F52" s="228" t="s">
        <v>248</v>
      </c>
      <c r="G52" s="229"/>
      <c r="H52" s="216" t="s">
        <v>247</v>
      </c>
      <c r="I52" s="230">
        <v>3</v>
      </c>
      <c r="J52" s="159"/>
    </row>
    <row r="53" spans="3:10" ht="23.25" customHeight="1">
      <c r="C53" s="80"/>
      <c r="D53" s="144"/>
      <c r="E53" s="153" t="s">
        <v>165</v>
      </c>
      <c r="F53" s="228" t="s">
        <v>249</v>
      </c>
      <c r="G53" s="229"/>
      <c r="H53" s="216" t="s">
        <v>247</v>
      </c>
      <c r="I53" s="230">
        <v>0</v>
      </c>
      <c r="J53" s="159"/>
    </row>
    <row r="54" spans="3:10" ht="23.25" customHeight="1">
      <c r="C54" s="80"/>
      <c r="D54" s="144"/>
      <c r="E54" s="153" t="s">
        <v>167</v>
      </c>
      <c r="F54" s="228" t="s">
        <v>250</v>
      </c>
      <c r="G54" s="229"/>
      <c r="H54" s="216" t="s">
        <v>251</v>
      </c>
      <c r="I54" s="230">
        <v>6</v>
      </c>
      <c r="J54" s="159"/>
    </row>
    <row r="55" spans="3:10" ht="23.25" customHeight="1">
      <c r="C55" s="80"/>
      <c r="D55" s="144"/>
      <c r="E55" s="153" t="s">
        <v>169</v>
      </c>
      <c r="F55" s="228" t="s">
        <v>252</v>
      </c>
      <c r="G55" s="229"/>
      <c r="H55" s="216" t="s">
        <v>253</v>
      </c>
      <c r="I55" s="172">
        <v>147.4</v>
      </c>
      <c r="J55" s="159"/>
    </row>
    <row r="56" spans="3:10" ht="23.25" customHeight="1">
      <c r="C56" s="80"/>
      <c r="D56" s="144"/>
      <c r="E56" s="153" t="s">
        <v>171</v>
      </c>
      <c r="F56" s="228" t="s">
        <v>254</v>
      </c>
      <c r="G56" s="229"/>
      <c r="H56" s="216" t="s">
        <v>255</v>
      </c>
      <c r="I56" s="172">
        <v>2.05</v>
      </c>
      <c r="J56" s="159"/>
    </row>
    <row r="57" spans="3:10" ht="23.25" customHeight="1" thickBot="1">
      <c r="C57" s="80"/>
      <c r="D57" s="144"/>
      <c r="E57" s="231" t="s">
        <v>173</v>
      </c>
      <c r="F57" s="262" t="s">
        <v>256</v>
      </c>
      <c r="G57" s="263"/>
      <c r="H57" s="232" t="s">
        <v>257</v>
      </c>
      <c r="I57" s="233">
        <v>0.15</v>
      </c>
      <c r="J57" s="159"/>
    </row>
    <row r="58" spans="4:10" ht="11.25">
      <c r="D58" s="234"/>
      <c r="E58" s="206"/>
      <c r="F58" s="206"/>
      <c r="G58" s="206"/>
      <c r="H58" s="206"/>
      <c r="I58" s="206"/>
      <c r="J58" s="209"/>
    </row>
  </sheetData>
  <sheetProtection formatColumns="0" formatRows="0"/>
  <mergeCells count="44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4:G34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46:G46"/>
    <mergeCell ref="F47:G47"/>
    <mergeCell ref="F36:G36"/>
    <mergeCell ref="F37:G37"/>
    <mergeCell ref="F38:G38"/>
    <mergeCell ref="F39:G39"/>
    <mergeCell ref="F40:G40"/>
    <mergeCell ref="F41:G41"/>
    <mergeCell ref="F56:G56"/>
    <mergeCell ref="F57:G57"/>
    <mergeCell ref="F52:G52"/>
    <mergeCell ref="F53:G53"/>
    <mergeCell ref="F54:G54"/>
    <mergeCell ref="F55:G55"/>
    <mergeCell ref="F49:G49"/>
    <mergeCell ref="F50:G50"/>
    <mergeCell ref="F51:G51"/>
    <mergeCell ref="F48:G48"/>
    <mergeCell ref="F42:G42"/>
    <mergeCell ref="F43:G43"/>
    <mergeCell ref="F44:G44"/>
    <mergeCell ref="F45:G45"/>
  </mergeCells>
  <dataValidations count="3">
    <dataValidation type="decimal" allowBlank="1" showInputMessage="1" showErrorMessage="1" sqref="I55:I57 I24:I48 I15:I20">
      <formula1>0</formula1>
      <formula2>999999999999</formula2>
    </dataValidation>
    <dataValidation type="whole" allowBlank="1" showInputMessage="1" showErrorMessage="1" sqref="I49:I54">
      <formula1>0</formula1>
      <formula2>999999999999</formula2>
    </dataValidation>
    <dataValidation type="list" allowBlank="1" showInputMessage="1" showErrorMessage="1" sqref="I14">
      <formula1>kind_of_activity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2010-05-18T12:33:32Z</dcterms:created>
  <dcterms:modified xsi:type="dcterms:W3CDTF">2010-05-18T12:40:05Z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