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цены" sheetId="2" r:id="rId2"/>
    <sheet name="ТС цены (2)" sheetId="3" r:id="rId3"/>
    <sheet name="Ссылки на публикации" sheetId="4" r:id="rId4"/>
  </sheets>
  <externalReferences>
    <externalReference r:id="rId7"/>
  </externalReferences>
  <definedNames>
    <definedName name="activity">'Титульный'!$G$24</definedName>
    <definedName name="activity_zag">'Титульный'!$E$24</definedName>
    <definedName name="anscount" hidden="1">1</definedName>
    <definedName name="checkCell_1">'ТС цены'!$F$20:$X$46</definedName>
    <definedName name="checkCell_2">'ТС цены (2)'!$F$18:$N$31</definedName>
    <definedName name="checkCell_3">'Ссылки на публикации'!$F$20:$K$23</definedName>
    <definedName name="checkPeredacha">'Титульный'!$G$27</definedName>
    <definedName name="checkProizv">'Титульный'!$G$26</definedName>
    <definedName name="checkSbyt">'Титульный'!$G$28</definedName>
    <definedName name="codeTemplate">#REF!</definedName>
    <definedName name="Date_of_posting_inf">'Ссылки на публикации'!$H$21:$H$23</definedName>
    <definedName name="Date_of_publication">'Ссылки на публикации'!$J$21:$J$23</definedName>
    <definedName name="datePrice">'ТС цены'!$T$20:$T$46</definedName>
    <definedName name="datePriceTwo">'ТС цены (2)'!$J$18:$J$31</definedName>
    <definedName name="details_of_org">'Титульный'!$G$54:$G$55,'Титульный'!$G$58:$G$59,'Титульный'!$G$62:$G$63,'Титульный'!$G$66:$G$69</definedName>
    <definedName name="details_of_org_address">'Титульный'!$G$54:$G$55</definedName>
    <definedName name="details_of_org_buhg">'Титульный'!$G$62:$G$63</definedName>
    <definedName name="details_of_org_etc">'Титульный'!$G$66:$G$69</definedName>
    <definedName name="details_of_org_main">'Титульный'!$G$58:$G$59</definedName>
    <definedName name="fil">'Титульный'!$G$19</definedName>
    <definedName name="fil_flag">'Титульный'!$G$13</definedName>
    <definedName name="flag_cross_subsidization">'Титульный'!$G$36</definedName>
    <definedName name="flag_ipr">'Титульный'!$G$32</definedName>
    <definedName name="flag_two_part_tariff">'Титульный'!$G$34</definedName>
    <definedName name="god">'Титульный'!$G$11</definedName>
    <definedName name="hide_me_column_1_1">'Титульный'!$D:$D</definedName>
    <definedName name="hide_me_column_1_2">'Титульный'!$H:$H</definedName>
    <definedName name="hide_me_column_2">'ТС цены'!$D:$D</definedName>
    <definedName name="hide_me_column_3">'ТС цены (2)'!$D:$D</definedName>
    <definedName name="hide_me_column_4">'Ссылки на публикации'!$D:$D</definedName>
    <definedName name="hide_me_row_1_1">'Титульный'!$50:$50</definedName>
    <definedName name="hide_me_row_1_2">'Титульный'!$48:$50</definedName>
    <definedName name="hide_me_row_2_1">'ТС цены'!$22:$22</definedName>
    <definedName name="hide_me_row_2_2">'ТС цены'!$29:$29</definedName>
    <definedName name="hide_me_row_2_3">'ТС цены'!$40:$40</definedName>
    <definedName name="hide_me_row_2_4">'ТС цены'!$43:$43</definedName>
    <definedName name="hide_me_row_2_5">'ТС цены'!#REF!</definedName>
    <definedName name="hide_me_row_2_6">'ТС цены'!#REF!</definedName>
    <definedName name="hide_me_row_2_7">'ТС цены'!$46:$46</definedName>
    <definedName name="hide_me_row_2_8">'ТС цены'!$44:$45</definedName>
    <definedName name="hide_me_row_3">'ТС цены (2)'!$31:$31</definedName>
    <definedName name="hide_me_row_4">'Ссылки на публикации'!$23:$23</definedName>
    <definedName name="inn">'Титульный'!$G$21</definedName>
    <definedName name="inn_zag">'Титульный'!$E$21</definedName>
    <definedName name="kind_of_activity">'[1]TEHSHEET'!$AD$2:$AD$5</definedName>
    <definedName name="kind_of_NDS">'[1]TEHSHEET'!$I$2:$I$4</definedName>
    <definedName name="kind_of_publication">'[1]TEHSHEET'!$S$3:$S$4</definedName>
    <definedName name="kind_of_tariff_unit">'[1]TEHSHEET'!$AF$2:$AF$3</definedName>
    <definedName name="kpp">'Титульный'!$G$22</definedName>
    <definedName name="kpp_zag">'Титульный'!$E$22</definedName>
    <definedName name="LastUpdateDate_MO">'Титульный'!$E$45</definedName>
    <definedName name="LastUpdateDate_ReestrOrg">'Титульный'!$E$16</definedName>
    <definedName name="logic">'[1]TEHSHEET'!$A$2:$A$3</definedName>
    <definedName name="mo_check">'Титульный'!$F$48:$F$50</definedName>
    <definedName name="MO_LIST_13">'[1]REESTR_MO'!$B$116:$B$129</definedName>
    <definedName name="mr_check">'Титульный'!$E$48:$E$50</definedName>
    <definedName name="MR_LIST">'[1]REESTR_MO'!$D$2:$D$38</definedName>
    <definedName name="nameSource_strPublication">'Ссылки на публикации'!$G$21</definedName>
    <definedName name="NDS">'Титульный'!$G$30</definedName>
    <definedName name="oktmo_check">'Титульный'!$G$48:$G$50</definedName>
    <definedName name="org">'Титульный'!$G$17</definedName>
    <definedName name="org_zag">'Титульный'!$E$17</definedName>
    <definedName name="periodPrice">'ТС цены'!$U$20:$U$46</definedName>
    <definedName name="periodPriceTwo">'ТС цены (2)'!$K$18:$K$31</definedName>
    <definedName name="range_cross_subsidization">'ТС цены'!$H$20:$S$46</definedName>
    <definedName name="region_name">'Титульный'!$G$7</definedName>
    <definedName name="responsible_FIO">'Титульный'!$G$66</definedName>
    <definedName name="responsible_post">'Титульный'!$G$67</definedName>
    <definedName name="SKI_description">'Титульный'!$G$42</definedName>
    <definedName name="SKI_number">'Титульный'!$G$41</definedName>
    <definedName name="strPublication">'Титульный'!$G$9</definedName>
    <definedName name="unit">'Титульный'!$G$38</definedName>
    <definedName name="version">#REF!</definedName>
    <definedName name="Website_address_internet">'Ссылки на публикации'!$K$21:$K$23</definedName>
    <definedName name="website_strPublication">'Ссылки на публикации'!$K$21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<sst xmlns="http://schemas.openxmlformats.org/spreadsheetml/2006/main" count="426" uniqueCount="166">
  <si>
    <t>Показатели подлежащие раскрытию  в сфере теплоснабжения и сфере оказания услуг по передаче тепловой энергии (Цены и тарифы)</t>
  </si>
  <si>
    <t>Субъект РФ</t>
  </si>
  <si>
    <t>Самарская область</t>
  </si>
  <si>
    <t>L0</t>
  </si>
  <si>
    <t>Признак филиала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</si>
  <si>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</si>
  <si>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</si>
  <si>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</si>
  <si>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</si>
  <si>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</si>
  <si>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07.11.2011 13:50:59</t>
  </si>
  <si>
    <t>Наименование организации</t>
  </si>
  <si>
    <t>ООО ЖКХ "Малышевка"</t>
  </si>
  <si>
    <t>Наименование ПОДРАЗДЕЛЕНИЯ</t>
  </si>
  <si>
    <t>ИНН организации</t>
  </si>
  <si>
    <t>6350011546</t>
  </si>
  <si>
    <t>КПП организации</t>
  </si>
  <si>
    <t>635001001</t>
  </si>
  <si>
    <t>Вид деятельности, на которую установлен тариф</t>
  </si>
  <si>
    <t>Некомбинированная выработка</t>
  </si>
  <si>
    <t>Производство</t>
  </si>
  <si>
    <t>да</t>
  </si>
  <si>
    <t>Передача</t>
  </si>
  <si>
    <t>Сбыт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</si>
  <si>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</si>
  <si>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</si>
  <si>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</si>
  <si>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</si>
  <si>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</si>
  <si>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Вид тарифа на передачу тепловой энергии</t>
  </si>
  <si>
    <t>руб./Гкал</t>
  </si>
  <si>
    <t>Система теплоснабжения</t>
  </si>
  <si>
    <t>Условный порядковый номер</t>
  </si>
  <si>
    <t>1</t>
  </si>
  <si>
    <t>Описание</t>
  </si>
  <si>
    <t>сельское поселение Красносамарское</t>
  </si>
  <si>
    <t>Дата последнего обновления реестра МР/МО: 07.11.2011 13:54:01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</si>
  <si>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</si>
  <si>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</si>
  <si>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</si>
  <si>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</si>
  <si>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</si>
  <si>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Кинельский муниципальный район</t>
  </si>
  <si>
    <t>36618432</t>
  </si>
  <si>
    <t>Добавить МО</t>
  </si>
  <si>
    <t>Добавить МР</t>
  </si>
  <si>
    <t>Адрес организации</t>
  </si>
  <si>
    <t>Юридический адрес:</t>
  </si>
  <si>
    <t>Самарская облась Кинельский район с.Малая Малышевка ул.Советская д.146</t>
  </si>
  <si>
    <t>Почтовый адрес:</t>
  </si>
  <si>
    <t>446425 Самарская облась Кинельский район с.Красносамарское ул.Кооперативная д.3а</t>
  </si>
  <si>
    <t>Руководитель</t>
  </si>
  <si>
    <t>Фамилия, имя, отчество:</t>
  </si>
  <si>
    <t>Попко Андрей Вячеславович</t>
  </si>
  <si>
    <t>(код) номер телефона:</t>
  </si>
  <si>
    <t>(84663) 3-63-44</t>
  </si>
  <si>
    <t>Главный бухгалтер</t>
  </si>
  <si>
    <t>Башарина Ирина Васильевна</t>
  </si>
  <si>
    <t>Должностное лицо, ответственное за составление формы</t>
  </si>
  <si>
    <t>Должность:</t>
  </si>
  <si>
    <t>главный бухгалтер</t>
  </si>
  <si>
    <t>e-mail:</t>
  </si>
  <si>
    <t>AndreyKinel@mail.ru</t>
  </si>
  <si>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</si>
  <si>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</si>
  <si>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</si>
  <si>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Утвержденный тариф на тепловую энергию (мощность)/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</si>
  <si>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</si>
  <si>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</si>
  <si>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</si>
  <si>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</si>
  <si>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</si>
  <si>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</si>
  <si>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</si>
  <si>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</si>
  <si>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</si>
  <si>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</si>
  <si>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</si>
  <si>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</si>
  <si>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</si>
  <si>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</si>
  <si>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</si>
  <si>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</si>
  <si>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</si>
  <si>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</si>
  <si>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</si>
  <si>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</si>
  <si>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</si>
  <si>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</si>
  <si>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</si>
  <si>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</si>
  <si>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</si>
  <si>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</si>
  <si>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</si>
  <si>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</si>
  <si>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</si>
  <si>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</si>
  <si>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1.1</t>
  </si>
  <si>
    <t>Тариф без дифференциации по видам теплоносителя</t>
  </si>
  <si>
    <t>через тепловую сеть</t>
  </si>
  <si>
    <t>x</t>
  </si>
  <si>
    <t>отпуск с коллекторов</t>
  </si>
  <si>
    <t>Добавить запись</t>
  </si>
  <si>
    <t>2.1</t>
  </si>
  <si>
    <t>Горячая вода</t>
  </si>
  <si>
    <t>01.01.2012</t>
  </si>
  <si>
    <t>30.06.2012</t>
  </si>
  <si>
    <t>от 18.11.2011 № 97</t>
  </si>
  <si>
    <t>Министерство энергетики и ЖКХ Самарской области</t>
  </si>
  <si>
    <t>газета "Волжская коммуна" № 454(27889) от 6.12.11г.</t>
  </si>
  <si>
    <t>Удалить запись</t>
  </si>
  <si>
    <t>2.2</t>
  </si>
  <si>
    <t>01.07.2012</t>
  </si>
  <si>
    <t>31.08.2012</t>
  </si>
  <si>
    <t>2.3</t>
  </si>
  <si>
    <t>01.09.2012</t>
  </si>
  <si>
    <t>до очередного периода регулирования</t>
  </si>
  <si>
    <t>3</t>
  </si>
  <si>
    <t>Отборный пар всего, в том числе:</t>
  </si>
  <si>
    <t>3.3</t>
  </si>
  <si>
    <t>3.4</t>
  </si>
  <si>
    <t>Острый редуцированный пар</t>
  </si>
  <si>
    <t>Добавить вид теплоносителя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</si>
  <si>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</si>
  <si>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</si>
  <si>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</si>
  <si>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Наименование показателя</t>
  </si>
  <si>
    <t>Единица измерения</t>
  </si>
  <si>
    <t>Значение</t>
  </si>
  <si>
    <t>Утвержденная надбавка к тарифам регулируемых организаций на тепловую энергию</t>
  </si>
  <si>
    <t>для бюджетных потребителей</t>
  </si>
  <si>
    <t>для прочих потребителей</t>
  </si>
  <si>
    <t>Утвержденная надбавка к ценам (тарифам) на тепловую энергию для потребителей</t>
  </si>
  <si>
    <t>для населения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</si>
  <si>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</si>
  <si>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</si>
  <si>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час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</si>
  <si>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</si>
  <si>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</si>
  <si>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</si>
  <si>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</si>
  <si>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</si>
  <si>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</si>
  <si>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</si>
  <si>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</si>
  <si>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</si>
  <si>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</si>
  <si>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</si>
  <si>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Сайт в сети Интернет</t>
  </si>
  <si>
    <t>сайт организации</t>
  </si>
  <si>
    <t>15.12.2011</t>
  </si>
  <si>
    <t>http://assojkh.narod2.ru/chleni_assotsiatsii/ooo_zhkh_malishevka/</t>
  </si>
  <si>
    <t>1.2</t>
  </si>
  <si>
    <t>Печатное издание</t>
  </si>
  <si>
    <t>газета "Вестник с/п Красносамарское"</t>
  </si>
  <si>
    <t>13.12.2011</t>
  </si>
  <si>
    <t>№ 27(28)</t>
  </si>
  <si>
    <t>13.12.2011г.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</si>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</sst>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2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vertAlign val="superscript"/>
      <sz val="9"/>
      <name val="Tahoma"/>
      <family val="2"/>
    </font>
    <font>
      <b/>
      <sz val="9"/>
      <color indexed="10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>
        <color indexed="63"/>
      </right>
      <top style="thin"/>
      <bottom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1788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1" fillId="0" borderId="2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23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24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6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7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4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6" fillId="0" borderId="6">
      <alignment vertical="top"/>
      <protection/>
    </xf>
    <xf numFmtId="168" fontId="107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8" fillId="0" borderId="6">
      <alignment/>
      <protection/>
    </xf>
    <xf numFmtId="0" fontId="10" fillId="0" borderId="6" applyNumberFormat="0" applyFont="0" applyFill="0" applyAlignment="0" applyProtection="0"/>
    <xf numFmtId="3" fontId="109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28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10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9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1" fillId="0" borderId="6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306">
    <xf numFmtId="49" fontId="0" fillId="0" borderId="0" xfId="0" applyAlignment="1">
      <alignment vertical="top"/>
    </xf>
    <xf numFmtId="0" fontId="112" fillId="0" borderId="0" xfId="1525" applyFont="1" applyFill="1" applyAlignment="1" applyProtection="1">
      <alignment vertical="center" wrapText="1"/>
      <protection/>
    </xf>
    <xf numFmtId="0" fontId="112" fillId="0" borderId="0" xfId="1525" applyFont="1" applyFill="1" applyAlignment="1" applyProtection="1">
      <alignment horizontal="left" vertical="center" wrapText="1"/>
      <protection/>
    </xf>
    <xf numFmtId="0" fontId="112" fillId="0" borderId="0" xfId="1525" applyFont="1" applyAlignment="1" applyProtection="1">
      <alignment vertical="center" wrapText="1"/>
      <protection/>
    </xf>
    <xf numFmtId="0" fontId="112" fillId="0" borderId="0" xfId="1525" applyFont="1" applyAlignment="1" applyProtection="1">
      <alignment horizontal="center" vertical="center" wrapText="1"/>
      <protection/>
    </xf>
    <xf numFmtId="0" fontId="0" fillId="0" borderId="0" xfId="1525" applyFont="1" applyAlignment="1" applyProtection="1">
      <alignment horizontal="right" vertical="center" indent="1"/>
      <protection/>
    </xf>
    <xf numFmtId="0" fontId="0" fillId="38" borderId="0" xfId="1525" applyFont="1" applyFill="1" applyBorder="1" applyAlignment="1" applyProtection="1">
      <alignment vertical="center" wrapText="1"/>
      <protection/>
    </xf>
    <xf numFmtId="0" fontId="0" fillId="0" borderId="0" xfId="1525" applyFont="1" applyBorder="1" applyAlignment="1" applyProtection="1">
      <alignment vertical="center" wrapText="1"/>
      <protection/>
    </xf>
    <xf numFmtId="0" fontId="0" fillId="0" borderId="0" xfId="1525" applyFont="1" applyAlignment="1" applyProtection="1">
      <alignment horizontal="center" vertical="center" wrapText="1"/>
      <protection/>
    </xf>
    <xf numFmtId="0" fontId="0" fillId="0" borderId="0" xfId="1525" applyFont="1" applyAlignment="1" applyProtection="1">
      <alignment vertical="center" wrapText="1"/>
      <protection/>
    </xf>
    <xf numFmtId="0" fontId="0" fillId="38" borderId="0" xfId="1527" applyFont="1" applyFill="1" applyBorder="1" applyAlignment="1" applyProtection="1">
      <alignment horizontal="right" vertical="center" indent="1"/>
      <protection/>
    </xf>
    <xf numFmtId="0" fontId="98" fillId="6" borderId="30" xfId="1527" applyFont="1" applyFill="1" applyBorder="1" applyAlignment="1" applyProtection="1">
      <alignment horizontal="center" vertical="center" wrapText="1"/>
      <protection/>
    </xf>
    <xf numFmtId="0" fontId="98" fillId="6" borderId="31" xfId="1527" applyFont="1" applyFill="1" applyBorder="1" applyAlignment="1" applyProtection="1">
      <alignment horizontal="center" vertical="center" wrapText="1"/>
      <protection/>
    </xf>
    <xf numFmtId="0" fontId="98" fillId="6" borderId="32" xfId="1527" applyFont="1" applyFill="1" applyBorder="1" applyAlignment="1" applyProtection="1">
      <alignment horizontal="center" vertical="center" wrapText="1"/>
      <protection/>
    </xf>
    <xf numFmtId="0" fontId="0" fillId="38" borderId="0" xfId="1527" applyFont="1" applyFill="1" applyBorder="1" applyAlignment="1" applyProtection="1">
      <alignment vertical="center" wrapText="1"/>
      <protection/>
    </xf>
    <xf numFmtId="0" fontId="0" fillId="38" borderId="0" xfId="1527" applyFont="1" applyFill="1" applyBorder="1" applyAlignment="1" applyProtection="1">
      <alignment horizontal="center" vertical="center" wrapText="1"/>
      <protection/>
    </xf>
    <xf numFmtId="0" fontId="0" fillId="39" borderId="0" xfId="1525" applyFont="1" applyFill="1" applyBorder="1" applyAlignment="1" applyProtection="1">
      <alignment vertical="center" wrapText="1"/>
      <protection/>
    </xf>
    <xf numFmtId="0" fontId="0" fillId="38" borderId="33" xfId="1527" applyFont="1" applyFill="1" applyBorder="1" applyAlignment="1" applyProtection="1">
      <alignment vertical="center" wrapText="1"/>
      <protection/>
    </xf>
    <xf numFmtId="0" fontId="0" fillId="38" borderId="34" xfId="1527" applyFont="1" applyFill="1" applyBorder="1" applyAlignment="1" applyProtection="1">
      <alignment vertical="center" wrapText="1"/>
      <protection/>
    </xf>
    <xf numFmtId="0" fontId="0" fillId="0" borderId="34" xfId="1525" applyFont="1" applyBorder="1" applyAlignment="1" applyProtection="1">
      <alignment vertical="center" wrapText="1"/>
      <protection/>
    </xf>
    <xf numFmtId="0" fontId="0" fillId="0" borderId="34" xfId="1527" applyFont="1" applyFill="1" applyBorder="1" applyAlignment="1" applyProtection="1">
      <alignment horizontal="center" vertical="center" wrapText="1"/>
      <protection/>
    </xf>
    <xf numFmtId="0" fontId="0" fillId="0" borderId="35" xfId="1525" applyFont="1" applyBorder="1" applyAlignment="1" applyProtection="1">
      <alignment vertical="center" wrapText="1"/>
      <protection/>
    </xf>
    <xf numFmtId="14" fontId="112" fillId="0" borderId="0" xfId="1530" applyNumberFormat="1" applyFont="1" applyFill="1" applyBorder="1" applyAlignment="1" applyProtection="1">
      <alignment horizontal="center" vertical="center" wrapText="1"/>
      <protection/>
    </xf>
    <xf numFmtId="0" fontId="0" fillId="38" borderId="36" xfId="1527" applyFont="1" applyFill="1" applyBorder="1" applyAlignment="1" applyProtection="1">
      <alignment vertical="center" wrapText="1"/>
      <protection/>
    </xf>
    <xf numFmtId="0" fontId="98" fillId="38" borderId="30" xfId="1527" applyFont="1" applyFill="1" applyBorder="1" applyAlignment="1" applyProtection="1">
      <alignment horizontal="center" vertical="center" wrapText="1"/>
      <protection/>
    </xf>
    <xf numFmtId="0" fontId="98" fillId="38" borderId="37" xfId="1527" applyFont="1" applyFill="1" applyBorder="1" applyAlignment="1" applyProtection="1">
      <alignment horizontal="center" vertical="center" wrapText="1"/>
      <protection/>
    </xf>
    <xf numFmtId="0" fontId="98" fillId="3" borderId="38" xfId="1527" applyFont="1" applyFill="1" applyBorder="1" applyAlignment="1" applyProtection="1">
      <alignment horizontal="center" vertical="center" wrapText="1"/>
      <protection/>
    </xf>
    <xf numFmtId="0" fontId="0" fillId="0" borderId="39" xfId="1525" applyFont="1" applyBorder="1" applyAlignment="1" applyProtection="1">
      <alignment vertical="center" wrapText="1"/>
      <protection/>
    </xf>
    <xf numFmtId="0" fontId="112" fillId="38" borderId="36" xfId="1530" applyNumberFormat="1" applyFont="1" applyFill="1" applyBorder="1" applyAlignment="1" applyProtection="1">
      <alignment horizontal="center" vertical="center" wrapText="1"/>
      <protection/>
    </xf>
    <xf numFmtId="0" fontId="112" fillId="38" borderId="0" xfId="1530" applyNumberFormat="1" applyFont="1" applyFill="1" applyBorder="1" applyAlignment="1" applyProtection="1">
      <alignment horizontal="center" vertical="center" wrapText="1"/>
      <protection/>
    </xf>
    <xf numFmtId="49" fontId="98" fillId="38" borderId="40" xfId="1530" applyNumberFormat="1" applyFont="1" applyFill="1" applyBorder="1" applyAlignment="1" applyProtection="1">
      <alignment horizontal="center" vertical="center" wrapText="1"/>
      <protection/>
    </xf>
    <xf numFmtId="49" fontId="98" fillId="38" borderId="41" xfId="1530" applyNumberFormat="1" applyFont="1" applyFill="1" applyBorder="1" applyAlignment="1" applyProtection="1">
      <alignment horizontal="center" vertical="center" wrapText="1"/>
      <protection/>
    </xf>
    <xf numFmtId="0" fontId="0" fillId="36" borderId="42" xfId="1525" applyFont="1" applyFill="1" applyBorder="1" applyAlignment="1" applyProtection="1">
      <alignment horizontal="center" vertical="center" wrapText="1"/>
      <protection locked="0"/>
    </xf>
    <xf numFmtId="0" fontId="0" fillId="38" borderId="0" xfId="1530" applyNumberFormat="1" applyFont="1" applyFill="1" applyBorder="1" applyAlignment="1" applyProtection="1">
      <alignment horizontal="center" vertical="center" wrapText="1"/>
      <protection/>
    </xf>
    <xf numFmtId="0" fontId="0" fillId="38" borderId="39" xfId="1530" applyNumberFormat="1" applyFont="1" applyFill="1" applyBorder="1" applyAlignment="1" applyProtection="1">
      <alignment horizontal="center" vertical="center" wrapText="1"/>
      <protection/>
    </xf>
    <xf numFmtId="0" fontId="113" fillId="38" borderId="0" xfId="1530" applyNumberFormat="1" applyFont="1" applyFill="1" applyBorder="1" applyAlignment="1" applyProtection="1">
      <alignment horizontal="center" vertical="top" wrapText="1"/>
      <protection/>
    </xf>
    <xf numFmtId="0" fontId="113" fillId="38" borderId="39" xfId="1530" applyNumberFormat="1" applyFont="1" applyFill="1" applyBorder="1" applyAlignment="1" applyProtection="1">
      <alignment horizontal="center" vertical="top" wrapText="1"/>
      <protection/>
    </xf>
    <xf numFmtId="49" fontId="98" fillId="38" borderId="0" xfId="1530" applyNumberFormat="1" applyFont="1" applyFill="1" applyBorder="1" applyAlignment="1" applyProtection="1">
      <alignment horizontal="center" vertical="center" wrapText="1"/>
      <protection/>
    </xf>
    <xf numFmtId="0" fontId="0" fillId="38" borderId="0" xfId="1525" applyFont="1" applyFill="1" applyBorder="1" applyAlignment="1" applyProtection="1">
      <alignment horizontal="center" vertical="center" wrapText="1"/>
      <protection/>
    </xf>
    <xf numFmtId="0" fontId="0" fillId="38" borderId="39" xfId="1525" applyFont="1" applyFill="1" applyBorder="1" applyAlignment="1" applyProtection="1">
      <alignment vertical="center" wrapText="1"/>
      <protection/>
    </xf>
    <xf numFmtId="0" fontId="0" fillId="3" borderId="38" xfId="1527" applyFont="1" applyFill="1" applyBorder="1" applyAlignment="1" applyProtection="1">
      <alignment horizontal="center" vertical="center" wrapText="1"/>
      <protection/>
    </xf>
    <xf numFmtId="0" fontId="98" fillId="38" borderId="30" xfId="1530" applyNumberFormat="1" applyFont="1" applyFill="1" applyBorder="1" applyAlignment="1" applyProtection="1">
      <alignment horizontal="center" vertical="center" wrapText="1"/>
      <protection/>
    </xf>
    <xf numFmtId="0" fontId="98" fillId="38" borderId="43" xfId="1530" applyNumberFormat="1" applyFont="1" applyFill="1" applyBorder="1" applyAlignment="1" applyProtection="1">
      <alignment horizontal="center" vertical="center" wrapText="1"/>
      <protection/>
    </xf>
    <xf numFmtId="49" fontId="0" fillId="38" borderId="42" xfId="1530" applyNumberFormat="1" applyFont="1" applyFill="1" applyBorder="1" applyAlignment="1" applyProtection="1">
      <alignment horizontal="center" vertical="center" wrapText="1"/>
      <protection/>
    </xf>
    <xf numFmtId="0" fontId="98" fillId="38" borderId="44" xfId="1527" applyFont="1" applyFill="1" applyBorder="1" applyAlignment="1" applyProtection="1">
      <alignment horizontal="center" vertical="center" wrapText="1"/>
      <protection/>
    </xf>
    <xf numFmtId="0" fontId="98" fillId="38" borderId="45" xfId="1527" applyFont="1" applyFill="1" applyBorder="1" applyAlignment="1" applyProtection="1">
      <alignment horizontal="center" vertical="center" wrapText="1"/>
      <protection/>
    </xf>
    <xf numFmtId="49" fontId="0" fillId="3" borderId="46" xfId="1527" applyNumberFormat="1" applyFont="1" applyFill="1" applyBorder="1" applyAlignment="1" applyProtection="1">
      <alignment horizontal="center" vertical="center" wrapText="1"/>
      <protection/>
    </xf>
    <xf numFmtId="49" fontId="0" fillId="3" borderId="38" xfId="1527" applyNumberFormat="1" applyFont="1" applyFill="1" applyBorder="1" applyAlignment="1" applyProtection="1">
      <alignment horizontal="center" vertical="center" wrapText="1"/>
      <protection/>
    </xf>
    <xf numFmtId="0" fontId="0" fillId="36" borderId="42" xfId="1525" applyNumberFormat="1" applyFont="1" applyFill="1" applyBorder="1" applyAlignment="1" applyProtection="1">
      <alignment horizontal="center" vertical="center" wrapText="1"/>
      <protection locked="0"/>
    </xf>
    <xf numFmtId="49" fontId="98" fillId="38" borderId="47" xfId="1530" applyNumberFormat="1" applyFont="1" applyFill="1" applyBorder="1" applyAlignment="1" applyProtection="1">
      <alignment horizontal="center" vertical="center" wrapText="1"/>
      <protection/>
    </xf>
    <xf numFmtId="49" fontId="98" fillId="38" borderId="48" xfId="1530" applyNumberFormat="1" applyFont="1" applyFill="1" applyBorder="1" applyAlignment="1" applyProtection="1">
      <alignment horizontal="center" vertical="center" wrapText="1"/>
      <protection/>
    </xf>
    <xf numFmtId="0" fontId="0" fillId="36" borderId="49" xfId="152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25" applyFont="1" applyFill="1" applyAlignment="1" applyProtection="1">
      <alignment vertical="center" wrapText="1"/>
      <protection/>
    </xf>
    <xf numFmtId="0" fontId="114" fillId="0" borderId="15" xfId="1527" applyFont="1" applyFill="1" applyBorder="1" applyAlignment="1" applyProtection="1">
      <alignment horizontal="center" vertical="center" wrapText="1"/>
      <protection/>
    </xf>
    <xf numFmtId="0" fontId="114" fillId="0" borderId="50" xfId="1527" applyFont="1" applyFill="1" applyBorder="1" applyAlignment="1" applyProtection="1">
      <alignment horizontal="center" vertical="center" wrapText="1"/>
      <protection/>
    </xf>
    <xf numFmtId="49" fontId="115" fillId="38" borderId="47" xfId="1531" applyNumberFormat="1" applyFont="1" applyFill="1" applyBorder="1" applyAlignment="1" applyProtection="1">
      <alignment horizontal="center" vertical="center" wrapText="1"/>
      <protection/>
    </xf>
    <xf numFmtId="49" fontId="115" fillId="38" borderId="48" xfId="1531" applyNumberFormat="1" applyFont="1" applyFill="1" applyBorder="1" applyAlignment="1" applyProtection="1">
      <alignment horizontal="center" vertical="center" wrapText="1"/>
      <protection/>
    </xf>
    <xf numFmtId="49" fontId="115" fillId="36" borderId="49" xfId="1527" applyNumberFormat="1" applyFont="1" applyFill="1" applyBorder="1" applyAlignment="1" applyProtection="1">
      <alignment horizontal="center" vertical="center" wrapText="1"/>
      <protection locked="0"/>
    </xf>
    <xf numFmtId="49" fontId="115" fillId="38" borderId="40" xfId="1531" applyNumberFormat="1" applyFont="1" applyFill="1" applyBorder="1" applyAlignment="1" applyProtection="1">
      <alignment horizontal="center" vertical="center" wrapText="1"/>
      <protection/>
    </xf>
    <xf numFmtId="49" fontId="115" fillId="38" borderId="41" xfId="1531" applyNumberFormat="1" applyFont="1" applyFill="1" applyBorder="1" applyAlignment="1" applyProtection="1">
      <alignment horizontal="center" vertical="center" wrapText="1"/>
      <protection/>
    </xf>
    <xf numFmtId="49" fontId="115" fillId="36" borderId="42" xfId="1527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1527" applyFont="1" applyFill="1" applyBorder="1" applyAlignment="1" applyProtection="1">
      <alignment horizontal="center" vertical="center" wrapText="1"/>
      <protection/>
    </xf>
    <xf numFmtId="49" fontId="98" fillId="38" borderId="51" xfId="1530" applyNumberFormat="1" applyFont="1" applyFill="1" applyBorder="1" applyAlignment="1" applyProtection="1">
      <alignment horizontal="center" vertical="center" wrapText="1"/>
      <protection/>
    </xf>
    <xf numFmtId="0" fontId="98" fillId="38" borderId="52" xfId="1527" applyFont="1" applyFill="1" applyBorder="1" applyAlignment="1" applyProtection="1">
      <alignment horizontal="center" vertical="center" wrapText="1"/>
      <protection/>
    </xf>
    <xf numFmtId="0" fontId="98" fillId="38" borderId="53" xfId="1527" applyFont="1" applyFill="1" applyBorder="1" applyAlignment="1" applyProtection="1">
      <alignment horizontal="center" vertical="center" wrapText="1"/>
      <protection/>
    </xf>
    <xf numFmtId="49" fontId="112" fillId="0" borderId="0" xfId="1530" applyNumberFormat="1" applyFont="1" applyAlignment="1" applyProtection="1">
      <alignment horizontal="center" vertical="center" wrapText="1"/>
      <protection/>
    </xf>
    <xf numFmtId="49" fontId="112" fillId="0" borderId="0" xfId="1530" applyNumberFormat="1" applyFont="1" applyAlignment="1" applyProtection="1">
      <alignment horizontal="center" vertical="center"/>
      <protection/>
    </xf>
    <xf numFmtId="0" fontId="0" fillId="38" borderId="54" xfId="1527" applyFont="1" applyFill="1" applyBorder="1" applyAlignment="1" applyProtection="1">
      <alignment horizontal="center" vertical="center" wrapText="1"/>
      <protection/>
    </xf>
    <xf numFmtId="0" fontId="0" fillId="38" borderId="55" xfId="1527" applyFont="1" applyFill="1" applyBorder="1" applyAlignment="1" applyProtection="1">
      <alignment horizontal="center" vertical="center" wrapText="1"/>
      <protection/>
    </xf>
    <xf numFmtId="0" fontId="0" fillId="38" borderId="56" xfId="1525" applyFont="1" applyFill="1" applyBorder="1" applyAlignment="1" applyProtection="1">
      <alignment horizontal="center" vertical="center" wrapText="1"/>
      <protection/>
    </xf>
    <xf numFmtId="49" fontId="0" fillId="36" borderId="57" xfId="0" applyNumberFormat="1" applyFill="1" applyBorder="1" applyAlignment="1" applyProtection="1">
      <alignment horizontal="center" vertical="center" wrapText="1"/>
      <protection locked="0"/>
    </xf>
    <xf numFmtId="49" fontId="0" fillId="36" borderId="55" xfId="0" applyFont="1" applyFill="1" applyBorder="1" applyAlignment="1" applyProtection="1">
      <alignment horizontal="center" vertical="center" wrapText="1"/>
      <protection locked="0"/>
    </xf>
    <xf numFmtId="49" fontId="0" fillId="3" borderId="56" xfId="0" applyFont="1" applyFill="1" applyBorder="1" applyAlignment="1" applyProtection="1">
      <alignment horizontal="center" vertical="center"/>
      <protection/>
    </xf>
    <xf numFmtId="49" fontId="0" fillId="36" borderId="58" xfId="0" applyNumberFormat="1" applyFill="1" applyBorder="1" applyAlignment="1" applyProtection="1">
      <alignment horizontal="center" vertical="center" wrapText="1"/>
      <protection locked="0"/>
    </xf>
    <xf numFmtId="49" fontId="116" fillId="40" borderId="59" xfId="1178" applyNumberFormat="1" applyFont="1" applyFill="1" applyBorder="1" applyAlignment="1" applyProtection="1">
      <alignment horizontal="left" vertical="center" indent="1"/>
      <protection/>
    </xf>
    <xf numFmtId="49" fontId="0" fillId="40" borderId="60" xfId="0" applyFont="1" applyFill="1" applyBorder="1" applyAlignment="1" applyProtection="1">
      <alignment horizontal="center" vertical="top"/>
      <protection/>
    </xf>
    <xf numFmtId="0" fontId="0" fillId="38" borderId="39" xfId="1527" applyFont="1" applyFill="1" applyBorder="1" applyAlignment="1" applyProtection="1">
      <alignment vertical="center" wrapText="1"/>
      <protection/>
    </xf>
    <xf numFmtId="49" fontId="116" fillId="40" borderId="61" xfId="1178" applyNumberFormat="1" applyFont="1" applyFill="1" applyBorder="1" applyAlignment="1" applyProtection="1">
      <alignment horizontal="left" vertical="center" indent="1"/>
      <protection/>
    </xf>
    <xf numFmtId="49" fontId="0" fillId="40" borderId="0" xfId="0" applyFont="1" applyFill="1" applyBorder="1" applyAlignment="1" applyProtection="1">
      <alignment horizontal="center" vertical="top"/>
      <protection/>
    </xf>
    <xf numFmtId="49" fontId="0" fillId="40" borderId="39" xfId="0" applyFont="1" applyFill="1" applyBorder="1" applyAlignment="1" applyProtection="1">
      <alignment horizontal="center" vertical="top"/>
      <protection/>
    </xf>
    <xf numFmtId="49" fontId="98" fillId="38" borderId="62" xfId="1530" applyNumberFormat="1" applyFont="1" applyFill="1" applyBorder="1" applyAlignment="1" applyProtection="1">
      <alignment horizontal="center" vertical="center" wrapText="1"/>
      <protection/>
    </xf>
    <xf numFmtId="49" fontId="98" fillId="38" borderId="63" xfId="1530" applyNumberFormat="1" applyFont="1" applyFill="1" applyBorder="1" applyAlignment="1" applyProtection="1">
      <alignment horizontal="center" vertical="center" wrapText="1"/>
      <protection/>
    </xf>
    <xf numFmtId="0" fontId="0" fillId="0" borderId="64" xfId="1525" applyFont="1" applyBorder="1" applyAlignment="1" applyProtection="1">
      <alignment vertical="center" wrapText="1"/>
      <protection/>
    </xf>
    <xf numFmtId="0" fontId="0" fillId="0" borderId="36" xfId="1525" applyFont="1" applyBorder="1" applyAlignment="1" applyProtection="1">
      <alignment vertical="center" wrapText="1"/>
      <protection/>
    </xf>
    <xf numFmtId="49" fontId="115" fillId="36" borderId="49" xfId="1527" applyNumberFormat="1" applyFont="1" applyFill="1" applyBorder="1" applyAlignment="1" applyProtection="1">
      <alignment vertical="center" wrapText="1"/>
      <protection locked="0"/>
    </xf>
    <xf numFmtId="49" fontId="114" fillId="38" borderId="0" xfId="1531" applyNumberFormat="1" applyFont="1" applyFill="1" applyBorder="1" applyAlignment="1" applyProtection="1">
      <alignment vertical="center" wrapText="1"/>
      <protection/>
    </xf>
    <xf numFmtId="0" fontId="115" fillId="38" borderId="0" xfId="1527" applyFont="1" applyFill="1" applyBorder="1" applyAlignment="1" applyProtection="1">
      <alignment vertical="center" wrapText="1"/>
      <protection/>
    </xf>
    <xf numFmtId="49" fontId="115" fillId="36" borderId="42" xfId="1527" applyNumberFormat="1" applyFont="1" applyFill="1" applyBorder="1" applyAlignment="1" applyProtection="1">
      <alignment vertical="center" wrapText="1"/>
      <protection locked="0"/>
    </xf>
    <xf numFmtId="0" fontId="115" fillId="38" borderId="47" xfId="1527" applyFont="1" applyFill="1" applyBorder="1" applyAlignment="1" applyProtection="1">
      <alignment horizontal="center" vertical="center" wrapText="1"/>
      <protection/>
    </xf>
    <xf numFmtId="0" fontId="115" fillId="38" borderId="48" xfId="1527" applyFont="1" applyFill="1" applyBorder="1" applyAlignment="1" applyProtection="1">
      <alignment horizontal="center" vertical="center" wrapText="1"/>
      <protection/>
    </xf>
    <xf numFmtId="0" fontId="0" fillId="0" borderId="0" xfId="1525" applyFont="1" applyAlignment="1" applyProtection="1">
      <alignment vertical="center" wrapText="1"/>
      <protection locked="0"/>
    </xf>
    <xf numFmtId="0" fontId="0" fillId="38" borderId="62" xfId="1527" applyFont="1" applyFill="1" applyBorder="1" applyAlignment="1" applyProtection="1">
      <alignment vertical="center" wrapText="1"/>
      <protection/>
    </xf>
    <xf numFmtId="0" fontId="0" fillId="38" borderId="63" xfId="1527" applyFont="1" applyFill="1" applyBorder="1" applyAlignment="1" applyProtection="1">
      <alignment vertical="center" wrapText="1"/>
      <protection/>
    </xf>
    <xf numFmtId="0" fontId="0" fillId="38" borderId="63" xfId="1527" applyFont="1" applyFill="1" applyBorder="1" applyAlignment="1" applyProtection="1">
      <alignment horizontal="center" vertical="center" wrapText="1"/>
      <protection/>
    </xf>
    <xf numFmtId="0" fontId="0" fillId="38" borderId="64" xfId="1527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12" fillId="0" borderId="0" xfId="0" applyFont="1" applyAlignment="1" applyProtection="1">
      <alignment horizontal="center" vertical="top"/>
      <protection/>
    </xf>
    <xf numFmtId="0" fontId="117" fillId="0" borderId="0" xfId="1474" applyFont="1" applyProtection="1">
      <alignment/>
      <protection/>
    </xf>
    <xf numFmtId="0" fontId="0" fillId="0" borderId="0" xfId="1520" applyFont="1" applyAlignment="1" applyProtection="1">
      <alignment vertical="center" wrapText="1"/>
      <protection/>
    </xf>
    <xf numFmtId="0" fontId="0" fillId="0" borderId="0" xfId="1520" applyFont="1" applyFill="1" applyAlignment="1" applyProtection="1">
      <alignment vertical="center" wrapText="1"/>
      <protection/>
    </xf>
    <xf numFmtId="0" fontId="0" fillId="0" borderId="0" xfId="1526" applyFont="1" applyAlignment="1" applyProtection="1">
      <alignment horizontal="left" vertical="center"/>
      <protection/>
    </xf>
    <xf numFmtId="0" fontId="0" fillId="0" borderId="0" xfId="1520" applyFont="1" applyAlignment="1" applyProtection="1">
      <alignment horizontal="right" vertical="center" wrapText="1"/>
      <protection/>
    </xf>
    <xf numFmtId="0" fontId="98" fillId="6" borderId="33" xfId="1474" applyNumberFormat="1" applyFont="1" applyFill="1" applyBorder="1" applyAlignment="1" applyProtection="1">
      <alignment horizontal="center" vertical="center" wrapText="1"/>
      <protection/>
    </xf>
    <xf numFmtId="0" fontId="98" fillId="6" borderId="34" xfId="1474" applyNumberFormat="1" applyFont="1" applyFill="1" applyBorder="1" applyAlignment="1" applyProtection="1">
      <alignment horizontal="center" vertical="center" wrapText="1"/>
      <protection/>
    </xf>
    <xf numFmtId="0" fontId="98" fillId="6" borderId="35" xfId="1474" applyNumberFormat="1" applyFont="1" applyFill="1" applyBorder="1" applyAlignment="1" applyProtection="1">
      <alignment horizontal="center" vertical="center" wrapText="1"/>
      <protection/>
    </xf>
    <xf numFmtId="0" fontId="0" fillId="6" borderId="62" xfId="1474" applyNumberFormat="1" applyFont="1" applyFill="1" applyBorder="1" applyAlignment="1" applyProtection="1">
      <alignment horizontal="center" vertical="center" wrapText="1"/>
      <protection/>
    </xf>
    <xf numFmtId="0" fontId="0" fillId="6" borderId="63" xfId="1474" applyNumberFormat="1" applyFont="1" applyFill="1" applyBorder="1" applyAlignment="1" applyProtection="1">
      <alignment horizontal="center" vertical="center" wrapText="1"/>
      <protection/>
    </xf>
    <xf numFmtId="0" fontId="0" fillId="6" borderId="64" xfId="1474" applyNumberFormat="1" applyFont="1" applyFill="1" applyBorder="1" applyAlignment="1" applyProtection="1">
      <alignment horizontal="center" vertical="center" wrapText="1"/>
      <protection/>
    </xf>
    <xf numFmtId="0" fontId="0" fillId="38" borderId="0" xfId="1474" applyNumberFormat="1" applyFont="1" applyFill="1" applyBorder="1" applyAlignment="1" applyProtection="1">
      <alignment wrapText="1"/>
      <protection/>
    </xf>
    <xf numFmtId="0" fontId="98" fillId="38" borderId="0" xfId="1474" applyNumberFormat="1" applyFont="1" applyFill="1" applyBorder="1" applyAlignment="1" applyProtection="1">
      <alignment horizontal="center" wrapText="1"/>
      <protection/>
    </xf>
    <xf numFmtId="0" fontId="0" fillId="38" borderId="33" xfId="1474" applyNumberFormat="1" applyFont="1" applyFill="1" applyBorder="1" applyAlignment="1" applyProtection="1">
      <alignment wrapText="1"/>
      <protection/>
    </xf>
    <xf numFmtId="0" fontId="0" fillId="38" borderId="34" xfId="1474" applyNumberFormat="1" applyFont="1" applyFill="1" applyBorder="1" applyAlignment="1" applyProtection="1">
      <alignment wrapText="1"/>
      <protection/>
    </xf>
    <xf numFmtId="0" fontId="98" fillId="38" borderId="34" xfId="1474" applyNumberFormat="1" applyFont="1" applyFill="1" applyBorder="1" applyAlignment="1" applyProtection="1">
      <alignment horizontal="center" wrapText="1"/>
      <protection/>
    </xf>
    <xf numFmtId="0" fontId="98" fillId="38" borderId="35" xfId="1474" applyNumberFormat="1" applyFont="1" applyFill="1" applyBorder="1" applyAlignment="1" applyProtection="1">
      <alignment horizontal="center" wrapText="1"/>
      <protection/>
    </xf>
    <xf numFmtId="0" fontId="0" fillId="38" borderId="36" xfId="1523" applyFont="1" applyFill="1" applyBorder="1" applyAlignment="1" applyProtection="1">
      <alignment wrapText="1"/>
      <protection/>
    </xf>
    <xf numFmtId="0" fontId="0" fillId="38" borderId="0" xfId="1523" applyFont="1" applyFill="1" applyBorder="1" applyAlignment="1" applyProtection="1">
      <alignment wrapText="1"/>
      <protection/>
    </xf>
    <xf numFmtId="49" fontId="98" fillId="39" borderId="15" xfId="1523" applyNumberFormat="1" applyFont="1" applyFill="1" applyBorder="1" applyAlignment="1" applyProtection="1">
      <alignment horizontal="center" vertical="center" wrapText="1"/>
      <protection/>
    </xf>
    <xf numFmtId="0" fontId="98" fillId="39" borderId="33" xfId="1523" applyFont="1" applyFill="1" applyBorder="1" applyAlignment="1" applyProtection="1">
      <alignment horizontal="center" vertical="center" wrapText="1"/>
      <protection/>
    </xf>
    <xf numFmtId="0" fontId="98" fillId="39" borderId="65" xfId="1523" applyFont="1" applyFill="1" applyBorder="1" applyAlignment="1" applyProtection="1">
      <alignment horizontal="center" vertical="center" wrapText="1"/>
      <protection/>
    </xf>
    <xf numFmtId="0" fontId="98" fillId="39" borderId="44" xfId="1519" applyFont="1" applyFill="1" applyBorder="1" applyAlignment="1" applyProtection="1">
      <alignment horizontal="center" vertical="center" wrapText="1"/>
      <protection/>
    </xf>
    <xf numFmtId="0" fontId="98" fillId="39" borderId="66" xfId="1519" applyFont="1" applyFill="1" applyBorder="1" applyAlignment="1" applyProtection="1">
      <alignment horizontal="center" vertical="center" wrapText="1"/>
      <protection/>
    </xf>
    <xf numFmtId="0" fontId="98" fillId="39" borderId="67" xfId="1519" applyFont="1" applyFill="1" applyBorder="1" applyAlignment="1" applyProtection="1">
      <alignment horizontal="center" vertical="center" wrapText="1"/>
      <protection/>
    </xf>
    <xf numFmtId="0" fontId="98" fillId="39" borderId="15" xfId="1523" applyFont="1" applyFill="1" applyBorder="1" applyAlignment="1" applyProtection="1">
      <alignment horizontal="center" vertical="center" wrapText="1"/>
      <protection/>
    </xf>
    <xf numFmtId="0" fontId="98" fillId="39" borderId="50" xfId="1478" applyFont="1" applyFill="1" applyBorder="1" applyAlignment="1" applyProtection="1">
      <alignment horizontal="center" vertical="center" wrapText="1"/>
      <protection/>
    </xf>
    <xf numFmtId="0" fontId="98" fillId="38" borderId="39" xfId="1523" applyFont="1" applyFill="1" applyBorder="1" applyAlignment="1" applyProtection="1">
      <alignment horizontal="center" wrapText="1"/>
      <protection/>
    </xf>
    <xf numFmtId="0" fontId="98" fillId="0" borderId="0" xfId="1523" applyFont="1" applyAlignment="1" applyProtection="1">
      <alignment horizontal="center" wrapText="1"/>
      <protection/>
    </xf>
    <xf numFmtId="0" fontId="98" fillId="0" borderId="0" xfId="1523" applyFont="1" applyAlignment="1" applyProtection="1">
      <alignment wrapText="1"/>
      <protection/>
    </xf>
    <xf numFmtId="0" fontId="0" fillId="0" borderId="0" xfId="1523" applyFont="1" applyProtection="1">
      <alignment/>
      <protection/>
    </xf>
    <xf numFmtId="0" fontId="98" fillId="39" borderId="36" xfId="1523" applyFont="1" applyFill="1" applyBorder="1" applyAlignment="1" applyProtection="1">
      <alignment horizontal="center" vertical="center" wrapText="1"/>
      <protection/>
    </xf>
    <xf numFmtId="0" fontId="98" fillId="39" borderId="68" xfId="1523" applyFont="1" applyFill="1" applyBorder="1" applyAlignment="1" applyProtection="1">
      <alignment horizontal="center" vertical="center" wrapText="1"/>
      <protection/>
    </xf>
    <xf numFmtId="0" fontId="98" fillId="39" borderId="15" xfId="1519" applyFont="1" applyFill="1" applyBorder="1" applyAlignment="1" applyProtection="1">
      <alignment horizontal="center" vertical="center" wrapText="1"/>
      <protection/>
    </xf>
    <xf numFmtId="49" fontId="98" fillId="39" borderId="69" xfId="1523" applyNumberFormat="1" applyFont="1" applyFill="1" applyBorder="1" applyAlignment="1" applyProtection="1">
      <alignment horizontal="center" vertical="center" wrapText="1"/>
      <protection/>
    </xf>
    <xf numFmtId="0" fontId="98" fillId="39" borderId="62" xfId="1523" applyFont="1" applyFill="1" applyBorder="1" applyAlignment="1" applyProtection="1">
      <alignment horizontal="center" vertical="center" wrapText="1"/>
      <protection/>
    </xf>
    <xf numFmtId="0" fontId="98" fillId="39" borderId="70" xfId="1523" applyFont="1" applyFill="1" applyBorder="1" applyAlignment="1" applyProtection="1">
      <alignment horizontal="center" vertical="center" wrapText="1"/>
      <protection/>
    </xf>
    <xf numFmtId="0" fontId="98" fillId="39" borderId="69" xfId="1519" applyFont="1" applyFill="1" applyBorder="1" applyAlignment="1" applyProtection="1">
      <alignment horizontal="center" vertical="center" wrapText="1"/>
      <protection/>
    </xf>
    <xf numFmtId="0" fontId="98" fillId="39" borderId="69" xfId="1519" applyFont="1" applyFill="1" applyBorder="1" applyAlignment="1" applyProtection="1">
      <alignment horizontal="center" vertical="center" wrapText="1"/>
      <protection/>
    </xf>
    <xf numFmtId="0" fontId="98" fillId="39" borderId="69" xfId="1523" applyFont="1" applyFill="1" applyBorder="1" applyAlignment="1" applyProtection="1">
      <alignment horizontal="center" vertical="center" wrapText="1"/>
      <protection/>
    </xf>
    <xf numFmtId="0" fontId="98" fillId="39" borderId="71" xfId="1478" applyFont="1" applyFill="1" applyBorder="1" applyAlignment="1" applyProtection="1">
      <alignment horizontal="center" vertical="center" wrapText="1"/>
      <protection/>
    </xf>
    <xf numFmtId="49" fontId="118" fillId="39" borderId="0" xfId="1523" applyNumberFormat="1" applyFont="1" applyFill="1" applyBorder="1" applyAlignment="1" applyProtection="1">
      <alignment horizontal="center" vertical="center" wrapText="1"/>
      <protection/>
    </xf>
    <xf numFmtId="49" fontId="118" fillId="39" borderId="0" xfId="1523" applyNumberFormat="1" applyFont="1" applyFill="1" applyBorder="1" applyAlignment="1" applyProtection="1">
      <alignment horizontal="center" vertical="center" wrapText="1"/>
      <protection/>
    </xf>
    <xf numFmtId="0" fontId="118" fillId="39" borderId="0" xfId="1523" applyFont="1" applyFill="1" applyBorder="1" applyAlignment="1" applyProtection="1">
      <alignment horizontal="center" vertical="center" wrapText="1"/>
      <protection/>
    </xf>
    <xf numFmtId="0" fontId="112" fillId="0" borderId="36" xfId="1523" applyFont="1" applyFill="1" applyBorder="1" applyAlignment="1" applyProtection="1">
      <alignment wrapText="1"/>
      <protection/>
    </xf>
    <xf numFmtId="0" fontId="112" fillId="0" borderId="0" xfId="1523" applyFont="1" applyFill="1" applyBorder="1" applyAlignment="1" applyProtection="1">
      <alignment wrapText="1"/>
      <protection/>
    </xf>
    <xf numFmtId="49" fontId="0" fillId="0" borderId="72" xfId="1529" applyNumberFormat="1" applyFont="1" applyBorder="1" applyAlignment="1" applyProtection="1">
      <alignment horizontal="center" vertical="center"/>
      <protection/>
    </xf>
    <xf numFmtId="0" fontId="0" fillId="38" borderId="15" xfId="1528" applyFont="1" applyFill="1" applyBorder="1" applyAlignment="1" applyProtection="1">
      <alignment horizontal="left" vertical="center" wrapText="1" indent="1"/>
      <protection/>
    </xf>
    <xf numFmtId="0" fontId="0" fillId="38" borderId="15" xfId="1528" applyFont="1" applyFill="1" applyBorder="1" applyAlignment="1" applyProtection="1">
      <alignment horizontal="center" vertical="center" wrapText="1"/>
      <protection/>
    </xf>
    <xf numFmtId="2" fontId="117" fillId="4" borderId="15" xfId="1529" applyNumberFormat="1" applyFont="1" applyFill="1" applyBorder="1" applyAlignment="1" applyProtection="1">
      <alignment horizontal="right" vertical="center"/>
      <protection locked="0"/>
    </xf>
    <xf numFmtId="2" fontId="117" fillId="38" borderId="15" xfId="1529" applyNumberFormat="1" applyFont="1" applyFill="1" applyBorder="1" applyAlignment="1" applyProtection="1">
      <alignment horizontal="right" vertical="center"/>
      <protection/>
    </xf>
    <xf numFmtId="2" fontId="117" fillId="3" borderId="15" xfId="1529" applyNumberFormat="1" applyFont="1" applyFill="1" applyBorder="1" applyAlignment="1" applyProtection="1">
      <alignment horizontal="right" vertical="center"/>
      <protection/>
    </xf>
    <xf numFmtId="14" fontId="0" fillId="3" borderId="15" xfId="1527" applyNumberFormat="1" applyFont="1" applyFill="1" applyBorder="1" applyAlignment="1" applyProtection="1">
      <alignment horizontal="center" vertical="center" wrapText="1"/>
      <protection/>
    </xf>
    <xf numFmtId="49" fontId="0" fillId="4" borderId="15" xfId="1522" applyNumberFormat="1" applyFont="1" applyFill="1" applyBorder="1" applyAlignment="1" applyProtection="1">
      <alignment horizontal="left" vertical="center" wrapText="1"/>
      <protection locked="0"/>
    </xf>
    <xf numFmtId="49" fontId="0" fillId="4" borderId="50" xfId="1522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23" applyFont="1" applyFill="1" applyAlignment="1" applyProtection="1">
      <alignment horizontal="center" wrapText="1"/>
      <protection/>
    </xf>
    <xf numFmtId="0" fontId="98" fillId="0" borderId="0" xfId="1523" applyFont="1" applyFill="1" applyAlignment="1" applyProtection="1">
      <alignment wrapText="1"/>
      <protection/>
    </xf>
    <xf numFmtId="0" fontId="0" fillId="0" borderId="0" xfId="1523" applyFont="1" applyFill="1" applyProtection="1">
      <alignment/>
      <protection/>
    </xf>
    <xf numFmtId="49" fontId="0" fillId="0" borderId="73" xfId="1529" applyNumberFormat="1" applyFont="1" applyBorder="1" applyAlignment="1" applyProtection="1">
      <alignment horizontal="center" vertical="center"/>
      <protection/>
    </xf>
    <xf numFmtId="0" fontId="112" fillId="38" borderId="36" xfId="1529" applyFont="1" applyFill="1" applyBorder="1" applyProtection="1">
      <alignment/>
      <protection/>
    </xf>
    <xf numFmtId="0" fontId="112" fillId="38" borderId="0" xfId="1529" applyFont="1" applyFill="1" applyBorder="1" applyProtection="1">
      <alignment/>
      <protection/>
    </xf>
    <xf numFmtId="0" fontId="117" fillId="41" borderId="44" xfId="1529" applyFont="1" applyFill="1" applyBorder="1" applyProtection="1">
      <alignment/>
      <protection/>
    </xf>
    <xf numFmtId="0" fontId="116" fillId="41" borderId="66" xfId="1181" applyFont="1" applyFill="1" applyBorder="1" applyAlignment="1" applyProtection="1">
      <alignment horizontal="left" vertical="center" indent="1"/>
      <protection/>
    </xf>
    <xf numFmtId="0" fontId="117" fillId="41" borderId="66" xfId="1529" applyFont="1" applyFill="1" applyBorder="1" applyProtection="1">
      <alignment/>
      <protection/>
    </xf>
    <xf numFmtId="0" fontId="117" fillId="41" borderId="74" xfId="1529" applyFont="1" applyFill="1" applyBorder="1" applyProtection="1">
      <alignment/>
      <protection/>
    </xf>
    <xf numFmtId="0" fontId="98" fillId="38" borderId="39" xfId="1523" applyFont="1" applyFill="1" applyBorder="1" applyAlignment="1" applyProtection="1">
      <alignment wrapText="1"/>
      <protection/>
    </xf>
    <xf numFmtId="0" fontId="98" fillId="38" borderId="0" xfId="1523" applyFont="1" applyFill="1" applyAlignment="1" applyProtection="1">
      <alignment wrapText="1"/>
      <protection/>
    </xf>
    <xf numFmtId="0" fontId="0" fillId="38" borderId="0" xfId="1523" applyFont="1" applyFill="1" applyProtection="1">
      <alignment/>
      <protection/>
    </xf>
    <xf numFmtId="49" fontId="117" fillId="0" borderId="72" xfId="1529" applyNumberFormat="1" applyFont="1" applyBorder="1" applyAlignment="1" applyProtection="1">
      <alignment horizontal="center" vertical="center"/>
      <protection/>
    </xf>
    <xf numFmtId="49" fontId="0" fillId="36" borderId="15" xfId="1522" applyNumberFormat="1" applyFont="1" applyFill="1" applyBorder="1" applyAlignment="1" applyProtection="1">
      <alignment horizontal="left" vertical="center" wrapText="1"/>
      <protection locked="0"/>
    </xf>
    <xf numFmtId="49" fontId="0" fillId="36" borderId="50" xfId="1522" applyNumberFormat="1" applyFont="1" applyFill="1" applyBorder="1" applyAlignment="1" applyProtection="1">
      <alignment horizontal="left" vertical="center" wrapText="1"/>
      <protection locked="0"/>
    </xf>
    <xf numFmtId="49" fontId="117" fillId="0" borderId="73" xfId="1529" applyNumberFormat="1" applyFont="1" applyBorder="1" applyAlignment="1" applyProtection="1">
      <alignment horizontal="center" vertical="center"/>
      <protection/>
    </xf>
    <xf numFmtId="0" fontId="116" fillId="0" borderId="0" xfId="1178" applyFont="1" applyFill="1" applyAlignment="1" applyProtection="1">
      <alignment horizontal="center" vertical="center" wrapText="1"/>
      <protection/>
    </xf>
    <xf numFmtId="0" fontId="0" fillId="38" borderId="15" xfId="1528" applyFont="1" applyFill="1" applyBorder="1" applyAlignment="1" applyProtection="1">
      <alignment horizontal="left" vertical="center" wrapText="1" indent="1"/>
      <protection locked="0"/>
    </xf>
    <xf numFmtId="0" fontId="0" fillId="38" borderId="15" xfId="1528" applyFont="1" applyFill="1" applyBorder="1" applyAlignment="1" applyProtection="1">
      <alignment horizontal="left" vertical="center" wrapText="1"/>
      <protection/>
    </xf>
    <xf numFmtId="0" fontId="0" fillId="38" borderId="15" xfId="1528" applyFont="1" applyFill="1" applyBorder="1" applyAlignment="1" applyProtection="1">
      <alignment horizontal="left" vertical="center" wrapText="1" indent="2"/>
      <protection/>
    </xf>
    <xf numFmtId="49" fontId="117" fillId="0" borderId="75" xfId="1529" applyNumberFormat="1" applyFont="1" applyBorder="1" applyAlignment="1" applyProtection="1">
      <alignment horizontal="center" vertical="center"/>
      <protection/>
    </xf>
    <xf numFmtId="0" fontId="0" fillId="38" borderId="72" xfId="1528" applyFont="1" applyFill="1" applyBorder="1" applyAlignment="1" applyProtection="1">
      <alignment horizontal="left" vertical="center" wrapText="1" indent="1"/>
      <protection/>
    </xf>
    <xf numFmtId="0" fontId="112" fillId="38" borderId="36" xfId="1523" applyFont="1" applyFill="1" applyBorder="1" applyAlignment="1" applyProtection="1">
      <alignment wrapText="1"/>
      <protection/>
    </xf>
    <xf numFmtId="0" fontId="112" fillId="38" borderId="0" xfId="1523" applyFont="1" applyFill="1" applyBorder="1" applyAlignment="1" applyProtection="1">
      <alignment wrapText="1"/>
      <protection/>
    </xf>
    <xf numFmtId="49" fontId="117" fillId="38" borderId="72" xfId="1529" applyNumberFormat="1" applyFont="1" applyFill="1" applyBorder="1" applyAlignment="1" applyProtection="1">
      <alignment horizontal="center" vertical="center"/>
      <protection/>
    </xf>
    <xf numFmtId="0" fontId="0" fillId="38" borderId="50" xfId="1528" applyFont="1" applyFill="1" applyBorder="1" applyAlignment="1" applyProtection="1">
      <alignment horizontal="center" vertical="center" wrapText="1"/>
      <protection/>
    </xf>
    <xf numFmtId="0" fontId="98" fillId="38" borderId="0" xfId="1523" applyFont="1" applyFill="1" applyAlignment="1" applyProtection="1">
      <alignment horizontal="center" wrapText="1"/>
      <protection/>
    </xf>
    <xf numFmtId="49" fontId="117" fillId="38" borderId="75" xfId="1529" applyNumberFormat="1" applyFont="1" applyFill="1" applyBorder="1" applyAlignment="1" applyProtection="1">
      <alignment horizontal="center" vertical="center"/>
      <protection/>
    </xf>
    <xf numFmtId="0" fontId="0" fillId="38" borderId="72" xfId="1528" applyFont="1" applyFill="1" applyBorder="1" applyAlignment="1" applyProtection="1">
      <alignment horizontal="left" vertical="center" wrapText="1"/>
      <protection/>
    </xf>
    <xf numFmtId="0" fontId="117" fillId="38" borderId="30" xfId="1529" applyFont="1" applyFill="1" applyBorder="1" applyProtection="1">
      <alignment/>
      <protection/>
    </xf>
    <xf numFmtId="0" fontId="116" fillId="38" borderId="31" xfId="1181" applyFont="1" applyFill="1" applyBorder="1" applyAlignment="1" applyProtection="1">
      <alignment horizontal="left" vertical="center" indent="1"/>
      <protection/>
    </xf>
    <xf numFmtId="0" fontId="117" fillId="38" borderId="31" xfId="1529" applyFont="1" applyFill="1" applyBorder="1" applyProtection="1">
      <alignment/>
      <protection/>
    </xf>
    <xf numFmtId="0" fontId="117" fillId="38" borderId="32" xfId="1529" applyFont="1" applyFill="1" applyBorder="1" applyProtection="1">
      <alignment/>
      <protection/>
    </xf>
    <xf numFmtId="0" fontId="117" fillId="38" borderId="0" xfId="1529" applyFont="1" applyFill="1" applyBorder="1" applyProtection="1">
      <alignment/>
      <protection/>
    </xf>
    <xf numFmtId="0" fontId="116" fillId="38" borderId="0" xfId="1181" applyFont="1" applyFill="1" applyBorder="1" applyAlignment="1" applyProtection="1">
      <alignment horizontal="left" vertical="center" indent="1"/>
      <protection/>
    </xf>
    <xf numFmtId="0" fontId="0" fillId="38" borderId="36" xfId="1523" applyFont="1" applyFill="1" applyBorder="1" applyProtection="1">
      <alignment/>
      <protection/>
    </xf>
    <xf numFmtId="0" fontId="0" fillId="38" borderId="0" xfId="1523" applyFont="1" applyFill="1" applyBorder="1" applyProtection="1">
      <alignment/>
      <protection/>
    </xf>
    <xf numFmtId="0" fontId="0" fillId="38" borderId="0" xfId="1523" applyFont="1" applyFill="1" applyBorder="1" applyAlignment="1" applyProtection="1">
      <alignment horizontal="right" vertical="center"/>
      <protection/>
    </xf>
    <xf numFmtId="0" fontId="0" fillId="38" borderId="0" xfId="1523" applyFont="1" applyFill="1" applyBorder="1" applyAlignment="1" applyProtection="1">
      <alignment vertical="center"/>
      <protection/>
    </xf>
    <xf numFmtId="0" fontId="120" fillId="38" borderId="0" xfId="1523" applyFont="1" applyFill="1" applyBorder="1" applyAlignment="1" applyProtection="1">
      <alignment vertical="center" wrapText="1"/>
      <protection/>
    </xf>
    <xf numFmtId="0" fontId="120" fillId="38" borderId="39" xfId="1523" applyFont="1" applyFill="1" applyBorder="1" applyAlignment="1" applyProtection="1">
      <alignment vertical="center" wrapText="1"/>
      <protection/>
    </xf>
    <xf numFmtId="49" fontId="0" fillId="0" borderId="62" xfId="0" applyFont="1" applyBorder="1" applyAlignment="1" applyProtection="1">
      <alignment vertical="top"/>
      <protection/>
    </xf>
    <xf numFmtId="49" fontId="0" fillId="0" borderId="63" xfId="0" applyFont="1" applyBorder="1" applyAlignment="1" applyProtection="1">
      <alignment vertical="top"/>
      <protection/>
    </xf>
    <xf numFmtId="49" fontId="0" fillId="0" borderId="64" xfId="0" applyFont="1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0" fontId="0" fillId="0" borderId="0" xfId="1521" applyFont="1" applyFill="1" applyAlignment="1" applyProtection="1">
      <alignment vertical="center" wrapText="1"/>
      <protection/>
    </xf>
    <xf numFmtId="0" fontId="117" fillId="0" borderId="0" xfId="1475" applyFont="1" applyProtection="1">
      <alignment/>
      <protection/>
    </xf>
    <xf numFmtId="0" fontId="98" fillId="6" borderId="33" xfId="1475" applyNumberFormat="1" applyFont="1" applyFill="1" applyBorder="1" applyAlignment="1" applyProtection="1">
      <alignment horizontal="center" vertical="center" wrapText="1"/>
      <protection/>
    </xf>
    <xf numFmtId="0" fontId="98" fillId="6" borderId="34" xfId="1475" applyNumberFormat="1" applyFont="1" applyFill="1" applyBorder="1" applyAlignment="1" applyProtection="1">
      <alignment horizontal="center" vertical="center" wrapText="1"/>
      <protection/>
    </xf>
    <xf numFmtId="0" fontId="98" fillId="6" borderId="35" xfId="1475" applyNumberFormat="1" applyFont="1" applyFill="1" applyBorder="1" applyAlignment="1" applyProtection="1">
      <alignment horizontal="center" vertical="center" wrapText="1"/>
      <protection/>
    </xf>
    <xf numFmtId="0" fontId="0" fillId="38" borderId="0" xfId="1475" applyNumberFormat="1" applyFont="1" applyFill="1" applyBorder="1" applyAlignment="1" applyProtection="1">
      <alignment wrapText="1"/>
      <protection/>
    </xf>
    <xf numFmtId="0" fontId="98" fillId="38" borderId="0" xfId="1475" applyNumberFormat="1" applyFont="1" applyFill="1" applyBorder="1" applyAlignment="1" applyProtection="1">
      <alignment horizontal="center" wrapText="1"/>
      <protection/>
    </xf>
    <xf numFmtId="0" fontId="0" fillId="38" borderId="33" xfId="1475" applyNumberFormat="1" applyFont="1" applyFill="1" applyBorder="1" applyAlignment="1" applyProtection="1">
      <alignment wrapText="1"/>
      <protection/>
    </xf>
    <xf numFmtId="0" fontId="0" fillId="38" borderId="34" xfId="1475" applyNumberFormat="1" applyFont="1" applyFill="1" applyBorder="1" applyAlignment="1" applyProtection="1">
      <alignment wrapText="1"/>
      <protection/>
    </xf>
    <xf numFmtId="0" fontId="98" fillId="38" borderId="34" xfId="1475" applyNumberFormat="1" applyFont="1" applyFill="1" applyBorder="1" applyAlignment="1" applyProtection="1">
      <alignment horizontal="center" wrapText="1"/>
      <protection/>
    </xf>
    <xf numFmtId="0" fontId="98" fillId="38" borderId="35" xfId="1475" applyNumberFormat="1" applyFont="1" applyFill="1" applyBorder="1" applyAlignment="1" applyProtection="1">
      <alignment horizontal="center" wrapText="1"/>
      <protection/>
    </xf>
    <xf numFmtId="0" fontId="0" fillId="39" borderId="36" xfId="1523" applyFont="1" applyFill="1" applyBorder="1" applyAlignment="1" applyProtection="1">
      <alignment horizontal="right" vertical="top"/>
      <protection/>
    </xf>
    <xf numFmtId="0" fontId="0" fillId="39" borderId="0" xfId="1523" applyFont="1" applyFill="1" applyBorder="1" applyAlignment="1" applyProtection="1">
      <alignment horizontal="right" vertical="top"/>
      <protection/>
    </xf>
    <xf numFmtId="49" fontId="98" fillId="38" borderId="69" xfId="1478" applyNumberFormat="1" applyFont="1" applyFill="1" applyBorder="1" applyAlignment="1" applyProtection="1">
      <alignment horizontal="center" vertical="center" wrapText="1"/>
      <protection/>
    </xf>
    <xf numFmtId="0" fontId="98" fillId="38" borderId="30" xfId="1478" applyFont="1" applyFill="1" applyBorder="1" applyAlignment="1" applyProtection="1">
      <alignment horizontal="center" vertical="center" wrapText="1"/>
      <protection/>
    </xf>
    <xf numFmtId="0" fontId="98" fillId="38" borderId="76" xfId="1478" applyFont="1" applyFill="1" applyBorder="1" applyAlignment="1" applyProtection="1">
      <alignment horizontal="center" vertical="center" wrapText="1"/>
      <protection/>
    </xf>
    <xf numFmtId="0" fontId="98" fillId="38" borderId="69" xfId="1478" applyFont="1" applyFill="1" applyBorder="1" applyAlignment="1" applyProtection="1">
      <alignment horizontal="center" vertical="center" wrapText="1"/>
      <protection/>
    </xf>
    <xf numFmtId="0" fontId="98" fillId="38" borderId="71" xfId="1478" applyFont="1" applyFill="1" applyBorder="1" applyAlignment="1" applyProtection="1">
      <alignment horizontal="center" vertical="center" wrapText="1"/>
      <protection/>
    </xf>
    <xf numFmtId="0" fontId="0" fillId="39" borderId="39" xfId="1523" applyFont="1" applyFill="1" applyBorder="1" applyProtection="1">
      <alignment/>
      <protection/>
    </xf>
    <xf numFmtId="0" fontId="0" fillId="39" borderId="36" xfId="1523" applyFont="1" applyFill="1" applyBorder="1" applyProtection="1">
      <alignment/>
      <protection/>
    </xf>
    <xf numFmtId="0" fontId="0" fillId="39" borderId="0" xfId="1523" applyFont="1" applyFill="1" applyBorder="1" applyProtection="1">
      <alignment/>
      <protection/>
    </xf>
    <xf numFmtId="49" fontId="118" fillId="38" borderId="0" xfId="1478" applyNumberFormat="1" applyFont="1" applyFill="1" applyBorder="1" applyAlignment="1" applyProtection="1">
      <alignment horizontal="center" vertical="center" wrapText="1"/>
      <protection/>
    </xf>
    <xf numFmtId="0" fontId="118" fillId="38" borderId="77" xfId="1478" applyFont="1" applyFill="1" applyBorder="1" applyAlignment="1" applyProtection="1">
      <alignment horizontal="center" vertical="center" wrapText="1"/>
      <protection/>
    </xf>
    <xf numFmtId="0" fontId="118" fillId="38" borderId="0" xfId="1478" applyFont="1" applyFill="1" applyBorder="1" applyAlignment="1" applyProtection="1">
      <alignment horizontal="center" vertical="center" wrapText="1"/>
      <protection/>
    </xf>
    <xf numFmtId="0" fontId="118" fillId="38" borderId="0" xfId="1529" applyFont="1" applyFill="1" applyBorder="1" applyAlignment="1" applyProtection="1">
      <alignment horizontal="center"/>
      <protection/>
    </xf>
    <xf numFmtId="49" fontId="98" fillId="38" borderId="72" xfId="1478" applyNumberFormat="1" applyFont="1" applyFill="1" applyBorder="1" applyAlignment="1" applyProtection="1">
      <alignment horizontal="center" vertical="center" wrapText="1"/>
      <protection/>
    </xf>
    <xf numFmtId="0" fontId="98" fillId="38" borderId="72" xfId="1523" applyFont="1" applyFill="1" applyBorder="1" applyAlignment="1" applyProtection="1">
      <alignment horizontal="center" vertical="center" wrapText="1"/>
      <protection/>
    </xf>
    <xf numFmtId="0" fontId="0" fillId="38" borderId="15" xfId="1478" applyFont="1" applyFill="1" applyBorder="1" applyAlignment="1" applyProtection="1">
      <alignment horizontal="left" vertical="center" wrapText="1" indent="1"/>
      <protection/>
    </xf>
    <xf numFmtId="0" fontId="0" fillId="38" borderId="15" xfId="1523" applyFont="1" applyFill="1" applyBorder="1" applyAlignment="1" applyProtection="1">
      <alignment horizontal="center" vertical="center" wrapText="1"/>
      <protection/>
    </xf>
    <xf numFmtId="49" fontId="0" fillId="4" borderId="50" xfId="1523" applyNumberFormat="1" applyFont="1" applyFill="1" applyBorder="1" applyAlignment="1" applyProtection="1">
      <alignment horizontal="left" vertical="center" wrapText="1"/>
      <protection locked="0"/>
    </xf>
    <xf numFmtId="0" fontId="112" fillId="0" borderId="0" xfId="1523" applyFont="1" applyProtection="1">
      <alignment/>
      <protection/>
    </xf>
    <xf numFmtId="49" fontId="98" fillId="38" borderId="73" xfId="1478" applyNumberFormat="1" applyFont="1" applyFill="1" applyBorder="1" applyAlignment="1" applyProtection="1">
      <alignment horizontal="center" vertical="center" wrapText="1"/>
      <protection/>
    </xf>
    <xf numFmtId="0" fontId="98" fillId="38" borderId="73" xfId="1523" applyFont="1" applyFill="1" applyBorder="1" applyAlignment="1" applyProtection="1">
      <alignment horizontal="center" vertical="center" wrapText="1"/>
      <protection/>
    </xf>
    <xf numFmtId="49" fontId="98" fillId="38" borderId="75" xfId="1478" applyNumberFormat="1" applyFont="1" applyFill="1" applyBorder="1" applyAlignment="1" applyProtection="1">
      <alignment horizontal="center" vertical="center" wrapText="1"/>
      <protection/>
    </xf>
    <xf numFmtId="0" fontId="98" fillId="38" borderId="75" xfId="1523" applyFont="1" applyFill="1" applyBorder="1" applyAlignment="1" applyProtection="1">
      <alignment horizontal="center" vertical="center" wrapText="1"/>
      <protection/>
    </xf>
    <xf numFmtId="0" fontId="117" fillId="42" borderId="44" xfId="1529" applyFont="1" applyFill="1" applyBorder="1" applyProtection="1">
      <alignment/>
      <protection/>
    </xf>
    <xf numFmtId="0" fontId="116" fillId="42" borderId="66" xfId="1181" applyFont="1" applyFill="1" applyBorder="1" applyAlignment="1" applyProtection="1">
      <alignment horizontal="left" vertical="center" indent="1"/>
      <protection/>
    </xf>
    <xf numFmtId="0" fontId="117" fillId="42" borderId="66" xfId="1529" applyFont="1" applyFill="1" applyBorder="1" applyProtection="1">
      <alignment/>
      <protection/>
    </xf>
    <xf numFmtId="0" fontId="117" fillId="42" borderId="74" xfId="1529" applyFont="1" applyFill="1" applyBorder="1" applyProtection="1">
      <alignment/>
      <protection/>
    </xf>
    <xf numFmtId="49" fontId="98" fillId="38" borderId="30" xfId="1478" applyNumberFormat="1" applyFont="1" applyFill="1" applyBorder="1" applyAlignment="1" applyProtection="1">
      <alignment horizontal="center" vertical="center" wrapText="1"/>
      <protection/>
    </xf>
    <xf numFmtId="0" fontId="98" fillId="38" borderId="31" xfId="1478" applyFont="1" applyFill="1" applyBorder="1" applyAlignment="1" applyProtection="1">
      <alignment horizontal="center" vertical="center" wrapText="1"/>
      <protection/>
    </xf>
    <xf numFmtId="0" fontId="0" fillId="38" borderId="31" xfId="1478" applyFont="1" applyFill="1" applyBorder="1" applyAlignment="1" applyProtection="1">
      <alignment horizontal="center" vertical="center" wrapText="1"/>
      <protection/>
    </xf>
    <xf numFmtId="2" fontId="0" fillId="38" borderId="31" xfId="1478" applyNumberFormat="1" applyFont="1" applyFill="1" applyBorder="1" applyAlignment="1" applyProtection="1">
      <alignment horizontal="center" vertical="center" wrapText="1"/>
      <protection/>
    </xf>
    <xf numFmtId="14" fontId="0" fillId="38" borderId="31" xfId="1478" applyNumberFormat="1" applyFont="1" applyFill="1" applyBorder="1" applyAlignment="1" applyProtection="1">
      <alignment horizontal="center" vertical="center" wrapText="1"/>
      <protection/>
    </xf>
    <xf numFmtId="49" fontId="0" fillId="38" borderId="31" xfId="1478" applyNumberFormat="1" applyFont="1" applyFill="1" applyBorder="1" applyAlignment="1" applyProtection="1">
      <alignment horizontal="center" vertical="center" wrapText="1" shrinkToFit="1"/>
      <protection/>
    </xf>
    <xf numFmtId="49" fontId="0" fillId="38" borderId="31" xfId="1478" applyNumberFormat="1" applyFont="1" applyFill="1" applyBorder="1" applyAlignment="1" applyProtection="1">
      <alignment horizontal="center" vertical="center" wrapText="1"/>
      <protection/>
    </xf>
    <xf numFmtId="49" fontId="0" fillId="38" borderId="32" xfId="1478" applyNumberFormat="1" applyFont="1" applyFill="1" applyBorder="1" applyAlignment="1" applyProtection="1">
      <alignment horizontal="center" vertical="center" wrapText="1"/>
      <protection/>
    </xf>
    <xf numFmtId="49" fontId="98" fillId="38" borderId="0" xfId="1478" applyNumberFormat="1" applyFont="1" applyFill="1" applyBorder="1" applyAlignment="1" applyProtection="1">
      <alignment horizontal="center" vertical="center" wrapText="1"/>
      <protection/>
    </xf>
    <xf numFmtId="0" fontId="98" fillId="38" borderId="0" xfId="1478" applyFont="1" applyFill="1" applyBorder="1" applyAlignment="1" applyProtection="1">
      <alignment horizontal="center" vertical="center" wrapText="1"/>
      <protection/>
    </xf>
    <xf numFmtId="0" fontId="0" fillId="38" borderId="0" xfId="1478" applyFont="1" applyFill="1" applyBorder="1" applyAlignment="1" applyProtection="1">
      <alignment horizontal="center" vertical="center" wrapText="1"/>
      <protection/>
    </xf>
    <xf numFmtId="2" fontId="0" fillId="38" borderId="0" xfId="1478" applyNumberFormat="1" applyFont="1" applyFill="1" applyBorder="1" applyAlignment="1" applyProtection="1">
      <alignment horizontal="center" vertical="center" wrapText="1"/>
      <protection/>
    </xf>
    <xf numFmtId="14" fontId="0" fillId="38" borderId="0" xfId="1478" applyNumberFormat="1" applyFont="1" applyFill="1" applyBorder="1" applyAlignment="1" applyProtection="1">
      <alignment horizontal="center" vertical="center" wrapText="1"/>
      <protection/>
    </xf>
    <xf numFmtId="49" fontId="0" fillId="38" borderId="0" xfId="1478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78" applyNumberFormat="1" applyFont="1" applyFill="1" applyBorder="1" applyAlignment="1" applyProtection="1">
      <alignment horizontal="center" vertical="center" wrapText="1"/>
      <protection/>
    </xf>
    <xf numFmtId="0" fontId="120" fillId="38" borderId="0" xfId="1523" applyFont="1" applyFill="1" applyBorder="1" applyAlignment="1" applyProtection="1">
      <alignment horizontal="left" vertical="center" wrapText="1"/>
      <protection/>
    </xf>
    <xf numFmtId="49" fontId="0" fillId="0" borderId="0" xfId="0" applyAlignment="1" applyProtection="1">
      <alignment vertical="top"/>
      <protection/>
    </xf>
    <xf numFmtId="0" fontId="98" fillId="6" borderId="33" xfId="0" applyNumberFormat="1" applyFont="1" applyFill="1" applyBorder="1" applyAlignment="1" applyProtection="1">
      <alignment horizontal="center" vertical="center"/>
      <protection/>
    </xf>
    <xf numFmtId="0" fontId="98" fillId="6" borderId="34" xfId="0" applyNumberFormat="1" applyFont="1" applyFill="1" applyBorder="1" applyAlignment="1" applyProtection="1">
      <alignment horizontal="center" vertical="center"/>
      <protection/>
    </xf>
    <xf numFmtId="0" fontId="98" fillId="6" borderId="35" xfId="0" applyNumberFormat="1" applyFont="1" applyFill="1" applyBorder="1" applyAlignment="1" applyProtection="1">
      <alignment horizontal="center" vertical="center"/>
      <protection/>
    </xf>
    <xf numFmtId="0" fontId="0" fillId="6" borderId="62" xfId="0" applyNumberFormat="1" applyFont="1" applyFill="1" applyBorder="1" applyAlignment="1" applyProtection="1">
      <alignment horizontal="center" vertical="center"/>
      <protection/>
    </xf>
    <xf numFmtId="0" fontId="0" fillId="6" borderId="63" xfId="0" applyNumberFormat="1" applyFont="1" applyFill="1" applyBorder="1" applyAlignment="1" applyProtection="1">
      <alignment horizontal="center" vertical="center"/>
      <protection/>
    </xf>
    <xf numFmtId="0" fontId="0" fillId="6" borderId="64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0" fillId="38" borderId="33" xfId="0" applyNumberFormat="1" applyFont="1" applyFill="1" applyBorder="1" applyAlignment="1" applyProtection="1">
      <alignment/>
      <protection/>
    </xf>
    <xf numFmtId="0" fontId="0" fillId="38" borderId="34" xfId="0" applyNumberFormat="1" applyFont="1" applyFill="1" applyBorder="1" applyAlignment="1" applyProtection="1">
      <alignment/>
      <protection/>
    </xf>
    <xf numFmtId="0" fontId="116" fillId="38" borderId="34" xfId="1178" applyNumberFormat="1" applyFont="1" applyFill="1" applyBorder="1" applyAlignment="1" applyProtection="1">
      <alignment horizontal="left" wrapText="1"/>
      <protection/>
    </xf>
    <xf numFmtId="0" fontId="0" fillId="38" borderId="35" xfId="0" applyNumberFormat="1" applyFont="1" applyFill="1" applyBorder="1" applyAlignment="1" applyProtection="1">
      <alignment/>
      <protection/>
    </xf>
    <xf numFmtId="0" fontId="0" fillId="38" borderId="36" xfId="0" applyNumberFormat="1" applyFont="1" applyFill="1" applyBorder="1" applyAlignment="1" applyProtection="1">
      <alignment/>
      <protection/>
    </xf>
    <xf numFmtId="0" fontId="98" fillId="0" borderId="30" xfId="0" applyNumberFormat="1" applyFont="1" applyFill="1" applyBorder="1" applyAlignment="1" applyProtection="1">
      <alignment horizontal="center" vertical="center" wrapText="1"/>
      <protection/>
    </xf>
    <xf numFmtId="0" fontId="98" fillId="0" borderId="31" xfId="0" applyNumberFormat="1" applyFont="1" applyFill="1" applyBorder="1" applyAlignment="1" applyProtection="1">
      <alignment horizontal="center" vertical="center" wrapText="1"/>
      <protection/>
    </xf>
    <xf numFmtId="0" fontId="98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38" borderId="39" xfId="0" applyNumberFormat="1" applyFont="1" applyFill="1" applyBorder="1" applyAlignment="1" applyProtection="1">
      <alignment/>
      <protection/>
    </xf>
    <xf numFmtId="0" fontId="98" fillId="38" borderId="0" xfId="0" applyNumberFormat="1" applyFont="1" applyFill="1" applyBorder="1" applyAlignment="1" applyProtection="1">
      <alignment horizontal="center" vertical="center" wrapText="1"/>
      <protection/>
    </xf>
    <xf numFmtId="0" fontId="98" fillId="0" borderId="69" xfId="0" applyNumberFormat="1" applyFont="1" applyFill="1" applyBorder="1" applyAlignment="1" applyProtection="1">
      <alignment horizontal="center" vertical="center" wrapText="1"/>
      <protection/>
    </xf>
    <xf numFmtId="0" fontId="98" fillId="38" borderId="69" xfId="1524" applyNumberFormat="1" applyFont="1" applyFill="1" applyBorder="1" applyAlignment="1" applyProtection="1">
      <alignment horizontal="center" vertical="center" wrapText="1"/>
      <protection/>
    </xf>
    <xf numFmtId="0" fontId="98" fillId="38" borderId="71" xfId="1524" applyNumberFormat="1" applyFont="1" applyFill="1" applyBorder="1" applyAlignment="1" applyProtection="1">
      <alignment horizontal="center" vertical="center" wrapText="1"/>
      <protection/>
    </xf>
    <xf numFmtId="0" fontId="112" fillId="38" borderId="36" xfId="0" applyNumberFormat="1" applyFont="1" applyFill="1" applyBorder="1" applyAlignment="1" applyProtection="1">
      <alignment/>
      <protection/>
    </xf>
    <xf numFmtId="0" fontId="112" fillId="38" borderId="0" xfId="0" applyNumberFormat="1" applyFont="1" applyFill="1" applyBorder="1" applyAlignment="1" applyProtection="1">
      <alignment/>
      <protection/>
    </xf>
    <xf numFmtId="49" fontId="118" fillId="38" borderId="0" xfId="0" applyNumberFormat="1" applyFont="1" applyFill="1" applyBorder="1" applyAlignment="1" applyProtection="1">
      <alignment horizontal="center" vertical="center" wrapText="1"/>
      <protection/>
    </xf>
    <xf numFmtId="0" fontId="118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1524" applyNumberFormat="1" applyFont="1" applyFill="1" applyBorder="1" applyAlignment="1" applyProtection="1">
      <alignment horizontal="center" vertical="center" wrapText="1"/>
      <protection/>
    </xf>
    <xf numFmtId="0" fontId="0" fillId="38" borderId="44" xfId="1524" applyNumberFormat="1" applyFont="1" applyFill="1" applyBorder="1" applyAlignment="1" applyProtection="1">
      <alignment vertical="center"/>
      <protection/>
    </xf>
    <xf numFmtId="0" fontId="0" fillId="0" borderId="66" xfId="0" applyNumberFormat="1" applyBorder="1" applyAlignment="1" applyProtection="1">
      <alignment/>
      <protection/>
    </xf>
    <xf numFmtId="0" fontId="0" fillId="0" borderId="74" xfId="0" applyNumberFormat="1" applyBorder="1" applyAlignment="1" applyProtection="1">
      <alignment/>
      <protection/>
    </xf>
    <xf numFmtId="49" fontId="0" fillId="38" borderId="15" xfId="1524" applyNumberFormat="1" applyFont="1" applyFill="1" applyBorder="1" applyAlignment="1" applyProtection="1">
      <alignment horizontal="center" vertical="center" wrapText="1"/>
      <protection/>
    </xf>
    <xf numFmtId="0" fontId="0" fillId="38" borderId="15" xfId="1524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14" fontId="0" fillId="38" borderId="15" xfId="1527" applyNumberFormat="1" applyFont="1" applyFill="1" applyBorder="1" applyAlignment="1" applyProtection="1">
      <alignment horizontal="center" vertical="center" wrapText="1"/>
      <protection/>
    </xf>
    <xf numFmtId="49" fontId="0" fillId="4" borderId="50" xfId="1524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1524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524" applyNumberFormat="1" applyFont="1" applyFill="1" applyBorder="1" applyAlignment="1" applyProtection="1">
      <alignment horizontal="center" vertical="center" wrapText="1"/>
      <protection locked="0"/>
    </xf>
    <xf numFmtId="14" fontId="0" fillId="38" borderId="50" xfId="1527" applyNumberFormat="1" applyFont="1" applyFill="1" applyBorder="1" applyAlignment="1" applyProtection="1">
      <alignment horizontal="center" vertical="center" wrapText="1"/>
      <protection/>
    </xf>
    <xf numFmtId="0" fontId="0" fillId="41" borderId="44" xfId="0" applyNumberFormat="1" applyFont="1" applyFill="1" applyBorder="1" applyAlignment="1" applyProtection="1">
      <alignment horizontal="center" wrapText="1"/>
      <protection/>
    </xf>
    <xf numFmtId="0" fontId="116" fillId="41" borderId="66" xfId="1180" applyFont="1" applyFill="1" applyBorder="1" applyAlignment="1" applyProtection="1">
      <alignment horizontal="left" vertical="center" wrapText="1" indent="1"/>
      <protection/>
    </xf>
    <xf numFmtId="0" fontId="0" fillId="41" borderId="66" xfId="0" applyNumberFormat="1" applyFont="1" applyFill="1" applyBorder="1" applyAlignment="1" applyProtection="1">
      <alignment wrapText="1"/>
      <protection/>
    </xf>
    <xf numFmtId="0" fontId="0" fillId="41" borderId="74" xfId="0" applyNumberFormat="1" applyFont="1" applyFill="1" applyBorder="1" applyAlignment="1" applyProtection="1">
      <alignment wrapText="1"/>
      <protection/>
    </xf>
    <xf numFmtId="0" fontId="0" fillId="38" borderId="30" xfId="0" applyNumberFormat="1" applyFont="1" applyFill="1" applyBorder="1" applyAlignment="1" applyProtection="1">
      <alignment/>
      <protection/>
    </xf>
    <xf numFmtId="0" fontId="0" fillId="38" borderId="31" xfId="0" applyNumberFormat="1" applyFont="1" applyFill="1" applyBorder="1" applyAlignment="1" applyProtection="1">
      <alignment/>
      <protection/>
    </xf>
    <xf numFmtId="49" fontId="0" fillId="0" borderId="31" xfId="0" applyBorder="1" applyAlignment="1" applyProtection="1">
      <alignment vertical="top"/>
      <protection/>
    </xf>
    <xf numFmtId="0" fontId="0" fillId="38" borderId="32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8" borderId="62" xfId="0" applyNumberFormat="1" applyFont="1" applyFill="1" applyBorder="1" applyAlignment="1" applyProtection="1">
      <alignment/>
      <protection/>
    </xf>
    <xf numFmtId="0" fontId="0" fillId="38" borderId="63" xfId="0" applyNumberFormat="1" applyFont="1" applyFill="1" applyBorder="1" applyAlignment="1" applyProtection="1">
      <alignment/>
      <protection/>
    </xf>
    <xf numFmtId="0" fontId="0" fillId="38" borderId="64" xfId="0" applyNumberFormat="1" applyFont="1" applyFill="1" applyBorder="1" applyAlignment="1" applyProtection="1">
      <alignment/>
      <protection/>
    </xf>
  </cellXfs>
  <cellStyles count="177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JKH.OPEN.INFO.PRICE.WARM.TO.4.3.64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Model_RAB_MRSK_svod_UPDATE.JKH.OPEN.INFO.PRICE.WARM.TO.4.3.64" xfId="63"/>
    <cellStyle name="_Plug" xfId="64"/>
    <cellStyle name="_Бюджет2006_ПОКАЗАТЕЛИ СВОДНЫЕ" xfId="65"/>
    <cellStyle name="_ВО ОП ТЭС-ОТ- 2007" xfId="66"/>
    <cellStyle name="_ВФ ОАО ТЭС-ОТ- 2009" xfId="67"/>
    <cellStyle name="_выручка по присоединениям2" xfId="68"/>
    <cellStyle name="_Договор аренды ЯЭ с разбивкой" xfId="69"/>
    <cellStyle name="_Защита ФЗП" xfId="70"/>
    <cellStyle name="_Исходные данные для модели" xfId="71"/>
    <cellStyle name="_Консолидация-2008-проект-new" xfId="72"/>
    <cellStyle name="_МОДЕЛЬ_1 (2)" xfId="73"/>
    <cellStyle name="_МОДЕЛЬ_1 (2) 2" xfId="74"/>
    <cellStyle name="_МОДЕЛЬ_1 (2) 2_OREP.KU.2011.MONTHLY.02(v0.1)" xfId="75"/>
    <cellStyle name="_МОДЕЛЬ_1 (2) 2_OREP.KU.2011.MONTHLY.02(v0.4)" xfId="76"/>
    <cellStyle name="_МОДЕЛЬ_1 (2)_46EE.2011(v1.0)" xfId="77"/>
    <cellStyle name="_МОДЕЛЬ_1 (2)_ARMRAZR" xfId="78"/>
    <cellStyle name="_МОДЕЛЬ_1 (2)_BALANCE.WARM.2011YEAR.NEW.UPDATE.SCHEME" xfId="79"/>
    <cellStyle name="_МОДЕЛЬ_1 (2)_EE.2REK.P2011.4.78(v0.3)" xfId="80"/>
    <cellStyle name="_МОДЕЛЬ_1 (2)_INVEST.EE.PLAN.4.78(v0.1)" xfId="81"/>
    <cellStyle name="_МОДЕЛЬ_1 (2)_INVEST.EE.PLAN.4.78(v0.3)" xfId="82"/>
    <cellStyle name="_МОДЕЛЬ_1 (2)_INVEST.PLAN.4.78(v0.1)" xfId="83"/>
    <cellStyle name="_МОДЕЛЬ_1 (2)_INVEST.WARM.PLAN.4.78(v0.1)" xfId="84"/>
    <cellStyle name="_МОДЕЛЬ_1 (2)_INVEST_WARM_PLAN" xfId="85"/>
    <cellStyle name="_МОДЕЛЬ_1 (2)_NADB.JNVLS.APTEKA.2011(v1.3.3)" xfId="86"/>
    <cellStyle name="_МОДЕЛЬ_1 (2)_NADB.JNVLS.APTEKA.2011(v1.3.4)" xfId="87"/>
    <cellStyle name="_МОДЕЛЬ_1 (2)_PREDEL.JKH.UTV.2011(v1.0.1)" xfId="88"/>
    <cellStyle name="_МОДЕЛЬ_1 (2)_TEST.TEMPLATE" xfId="89"/>
    <cellStyle name="_МОДЕЛЬ_1 (2)_UPDATE.46EE.2011.TO.1.1" xfId="90"/>
    <cellStyle name="_МОДЕЛЬ_1 (2)_UPDATE.BALANCE.WARM.2011YEAR.TO.1.1" xfId="91"/>
    <cellStyle name="_МОДЕЛЬ_1 (2)_UPDATE.JKH.OPEN.INFO.PRICE.WARM.TO.4.3.64" xfId="92"/>
    <cellStyle name="_НВВ 2009 постатейно свод по филиалам_09_02_09" xfId="93"/>
    <cellStyle name="_НВВ 2009 постатейно свод по филиалам_для Валентина" xfId="94"/>
    <cellStyle name="_Омск" xfId="95"/>
    <cellStyle name="_ОТ ИД 2009" xfId="96"/>
    <cellStyle name="_пр 5 тариф RAB" xfId="97"/>
    <cellStyle name="_пр 5 тариф RAB 2" xfId="98"/>
    <cellStyle name="_пр 5 тариф RAB 2_OREP.KU.2011.MONTHLY.02(v0.1)" xfId="99"/>
    <cellStyle name="_пр 5 тариф RAB 2_OREP.KU.2011.MONTHLY.02(v0.4)" xfId="100"/>
    <cellStyle name="_пр 5 тариф RAB_46EE.2011(v1.0)" xfId="101"/>
    <cellStyle name="_пр 5 тариф RAB_ARMRAZR" xfId="102"/>
    <cellStyle name="_пр 5 тариф RAB_BALANCE.WARM.2011YEAR.NEW.UPDATE.SCHEME" xfId="103"/>
    <cellStyle name="_пр 5 тариф RAB_EE.2REK.P2011.4.78(v0.3)" xfId="104"/>
    <cellStyle name="_пр 5 тариф RAB_INVEST.EE.PLAN.4.78(v0.1)" xfId="105"/>
    <cellStyle name="_пр 5 тариф RAB_INVEST.EE.PLAN.4.78(v0.3)" xfId="106"/>
    <cellStyle name="_пр 5 тариф RAB_INVEST.PLAN.4.78(v0.1)" xfId="107"/>
    <cellStyle name="_пр 5 тариф RAB_INVEST.WARM.PLAN.4.78(v0.1)" xfId="108"/>
    <cellStyle name="_пр 5 тариф RAB_INVEST_WARM_PLAN" xfId="109"/>
    <cellStyle name="_пр 5 тариф RAB_NADB.JNVLS.APTEKA.2011(v1.3.3)" xfId="110"/>
    <cellStyle name="_пр 5 тариф RAB_NADB.JNVLS.APTEKA.2011(v1.3.4)" xfId="111"/>
    <cellStyle name="_пр 5 тариф RAB_PREDEL.JKH.UTV.2011(v1.0.1)" xfId="112"/>
    <cellStyle name="_пр 5 тариф RAB_TEST.TEMPLATE" xfId="113"/>
    <cellStyle name="_пр 5 тариф RAB_UPDATE.46EE.2011.TO.1.1" xfId="114"/>
    <cellStyle name="_пр 5 тариф RAB_UPDATE.BALANCE.WARM.2011YEAR.TO.1.1" xfId="115"/>
    <cellStyle name="_пр 5 тариф RAB_UPDATE.JKH.OPEN.INFO.PRICE.WARM.TO.4.3.64" xfId="116"/>
    <cellStyle name="_Предожение _ДБП_2009 г ( согласованные БП)  (2)" xfId="117"/>
    <cellStyle name="_Приложение 2 0806 факт" xfId="118"/>
    <cellStyle name="_Приложение МТС-3-КС" xfId="119"/>
    <cellStyle name="_Приложение-МТС--2-1" xfId="120"/>
    <cellStyle name="_Расчет RAB_22072008" xfId="121"/>
    <cellStyle name="_Расчет RAB_22072008 2" xfId="122"/>
    <cellStyle name="_Расчет RAB_22072008 2_OREP.KU.2011.MONTHLY.02(v0.1)" xfId="123"/>
    <cellStyle name="_Расчет RAB_22072008 2_OREP.KU.2011.MONTHLY.02(v0.4)" xfId="124"/>
    <cellStyle name="_Расчет RAB_22072008_46EE.2011(v1.0)" xfId="125"/>
    <cellStyle name="_Расчет RAB_22072008_ARMRAZR" xfId="126"/>
    <cellStyle name="_Расчет RAB_22072008_BALANCE.WARM.2011YEAR.NEW.UPDATE.SCHEME" xfId="127"/>
    <cellStyle name="_Расчет RAB_22072008_EE.2REK.P2011.4.78(v0.3)" xfId="128"/>
    <cellStyle name="_Расчет RAB_22072008_INVEST.EE.PLAN.4.78(v0.1)" xfId="129"/>
    <cellStyle name="_Расчет RAB_22072008_INVEST.EE.PLAN.4.78(v0.3)" xfId="130"/>
    <cellStyle name="_Расчет RAB_22072008_INVEST.PLAN.4.78(v0.1)" xfId="131"/>
    <cellStyle name="_Расчет RAB_22072008_INVEST.WARM.PLAN.4.78(v0.1)" xfId="132"/>
    <cellStyle name="_Расчет RAB_22072008_INVEST_WARM_PLAN" xfId="133"/>
    <cellStyle name="_Расчет RAB_22072008_NADB.JNVLS.APTEKA.2011(v1.3.3)" xfId="134"/>
    <cellStyle name="_Расчет RAB_22072008_NADB.JNVLS.APTEKA.2011(v1.3.4)" xfId="135"/>
    <cellStyle name="_Расчет RAB_22072008_PREDEL.JKH.UTV.2011(v1.0.1)" xfId="136"/>
    <cellStyle name="_Расчет RAB_22072008_TEST.TEMPLATE" xfId="137"/>
    <cellStyle name="_Расчет RAB_22072008_UPDATE.46EE.2011.TO.1.1" xfId="138"/>
    <cellStyle name="_Расчет RAB_22072008_UPDATE.BALANCE.WARM.2011YEAR.TO.1.1" xfId="139"/>
    <cellStyle name="_Расчет RAB_22072008_UPDATE.JKH.OPEN.INFO.PRICE.WARM.TO.4.3.64" xfId="140"/>
    <cellStyle name="_Расчет RAB_Лен и МОЭСК_с 2010 года_14.04.2009_со сглаж_version 3.0_без ФСК" xfId="141"/>
    <cellStyle name="_Расчет RAB_Лен и МОЭСК_с 2010 года_14.04.2009_со сглаж_version 3.0_без ФСК 2" xfId="142"/>
    <cellStyle name="_Расчет RAB_Лен и МОЭСК_с 2010 года_14.04.2009_со сглаж_version 3.0_без ФСК 2_OREP.KU.2011.MONTHLY.02(v0.1)" xfId="143"/>
    <cellStyle name="_Расчет RAB_Лен и МОЭСК_с 2010 года_14.04.2009_со сглаж_version 3.0_без ФСК 2_OREP.KU.2011.MONTHLY.02(v0.4)" xfId="144"/>
    <cellStyle name="_Расчет RAB_Лен и МОЭСК_с 2010 года_14.04.2009_со сглаж_version 3.0_без ФСК_46EE.2011(v1.0)" xfId="145"/>
    <cellStyle name="_Расчет RAB_Лен и МОЭСК_с 2010 года_14.04.2009_со сглаж_version 3.0_без ФСК_ARMRAZR" xfId="146"/>
    <cellStyle name="_Расчет RAB_Лен и МОЭСК_с 2010 года_14.04.2009_со сглаж_version 3.0_без ФСК_BALANCE.WARM.2011YEAR.NEW.UPDATE.SCHEME" xfId="147"/>
    <cellStyle name="_Расчет RAB_Лен и МОЭСК_с 2010 года_14.04.2009_со сглаж_version 3.0_без ФСК_EE.2REK.P2011.4.78(v0.3)" xfId="148"/>
    <cellStyle name="_Расчет RAB_Лен и МОЭСК_с 2010 года_14.04.2009_со сглаж_version 3.0_без ФСК_INVEST.EE.PLAN.4.78(v0.1)" xfId="149"/>
    <cellStyle name="_Расчет RAB_Лен и МОЭСК_с 2010 года_14.04.2009_со сглаж_version 3.0_без ФСК_INVEST.EE.PLAN.4.78(v0.3)" xfId="150"/>
    <cellStyle name="_Расчет RAB_Лен и МОЭСК_с 2010 года_14.04.2009_со сглаж_version 3.0_без ФСК_INVEST.PLAN.4.78(v0.1)" xfId="151"/>
    <cellStyle name="_Расчет RAB_Лен и МОЭСК_с 2010 года_14.04.2009_со сглаж_version 3.0_без ФСК_INVEST.WARM.PLAN.4.78(v0.1)" xfId="152"/>
    <cellStyle name="_Расчет RAB_Лен и МОЭСК_с 2010 года_14.04.2009_со сглаж_version 3.0_без ФСК_INVEST_WARM_PLAN" xfId="153"/>
    <cellStyle name="_Расчет RAB_Лен и МОЭСК_с 2010 года_14.04.2009_со сглаж_version 3.0_без ФСК_NADB.JNVLS.APTEKA.2011(v1.3.3)" xfId="154"/>
    <cellStyle name="_Расчет RAB_Лен и МОЭСК_с 2010 года_14.04.2009_со сглаж_version 3.0_без ФСК_NADB.JNVLS.APTEKA.2011(v1.3.4)" xfId="155"/>
    <cellStyle name="_Расчет RAB_Лен и МОЭСК_с 2010 года_14.04.2009_со сглаж_version 3.0_без ФСК_PREDEL.JKH.UTV.2011(v1.0.1)" xfId="156"/>
    <cellStyle name="_Расчет RAB_Лен и МОЭСК_с 2010 года_14.04.2009_со сглаж_version 3.0_без ФСК_TEST.TEMPLATE" xfId="157"/>
    <cellStyle name="_Расчет RAB_Лен и МОЭСК_с 2010 года_14.04.2009_со сглаж_version 3.0_без ФСК_UPDATE.46EE.2011.TO.1.1" xfId="158"/>
    <cellStyle name="_Расчет RAB_Лен и МОЭСК_с 2010 года_14.04.2009_со сглаж_version 3.0_без ФСК_UPDATE.BALANCE.WARM.2011YEAR.TO.1.1" xfId="159"/>
    <cellStyle name="_Расчет RAB_Лен и МОЭСК_с 2010 года_14.04.2009_со сглаж_version 3.0_без ФСК_UPDATE.JKH.OPEN.INFO.PRICE.WARM.TO.4.3.64" xfId="160"/>
    <cellStyle name="_Свод по ИПР (2)" xfId="161"/>
    <cellStyle name="_Справочник затрат_ЛХ_20.10.05" xfId="162"/>
    <cellStyle name="_таблицы для расчетов28-04-08_2006-2009_прибыль корр_по ИА" xfId="163"/>
    <cellStyle name="_таблицы для расчетов28-04-08_2006-2009с ИА" xfId="164"/>
    <cellStyle name="_Форма 6  РТК.xls(отчет по Адр пр. ЛО)" xfId="165"/>
    <cellStyle name="_Формат разбивки по МРСК_РСК" xfId="166"/>
    <cellStyle name="_Формат_для Согласования" xfId="167"/>
    <cellStyle name="_ХХХ Прил 2 Формы бюджетных документов 2007" xfId="168"/>
    <cellStyle name="_экон.форм-т ВО 1 с разбивкой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1 2" xfId="182"/>
    <cellStyle name="20% - Accent1 3" xfId="183"/>
    <cellStyle name="20% - Accent1_46EE.2011(v1.0)" xfId="184"/>
    <cellStyle name="20% - Accent2" xfId="185"/>
    <cellStyle name="20% - Accent2 2" xfId="186"/>
    <cellStyle name="20% - Accent2 3" xfId="187"/>
    <cellStyle name="20% - Accent2_46EE.2011(v1.0)" xfId="188"/>
    <cellStyle name="20% - Accent3" xfId="189"/>
    <cellStyle name="20% - Accent3 2" xfId="190"/>
    <cellStyle name="20% - Accent3 3" xfId="191"/>
    <cellStyle name="20% - Accent3_46EE.2011(v1.0)" xfId="192"/>
    <cellStyle name="20% - Accent4" xfId="193"/>
    <cellStyle name="20% - Accent4 2" xfId="194"/>
    <cellStyle name="20% - Accent4 3" xfId="195"/>
    <cellStyle name="20% - Accent4_46EE.2011(v1.0)" xfId="196"/>
    <cellStyle name="20% - Accent5" xfId="197"/>
    <cellStyle name="20% - Accent5 2" xfId="198"/>
    <cellStyle name="20% - Accent5 3" xfId="199"/>
    <cellStyle name="20% - Accent5_46EE.2011(v1.0)" xfId="200"/>
    <cellStyle name="20% - Accent6" xfId="201"/>
    <cellStyle name="20% - Accent6 2" xfId="202"/>
    <cellStyle name="20% - Accent6 3" xfId="203"/>
    <cellStyle name="20% - Accent6_46EE.2011(v1.0)" xfId="204"/>
    <cellStyle name="20% - Акцент1" xfId="205"/>
    <cellStyle name="20% - Акцент1 10" xfId="206"/>
    <cellStyle name="20% - Акцент1 2" xfId="207"/>
    <cellStyle name="20% - Акцент1 2 2" xfId="208"/>
    <cellStyle name="20% - Акцент1 2 3" xfId="209"/>
    <cellStyle name="20% - Акцент1 2_46EE.2011(v1.0)" xfId="210"/>
    <cellStyle name="20% - Акцент1 3" xfId="211"/>
    <cellStyle name="20% - Акцент1 3 2" xfId="212"/>
    <cellStyle name="20% - Акцент1 3 3" xfId="213"/>
    <cellStyle name="20% - Акцент1 3_46EE.2011(v1.0)" xfId="214"/>
    <cellStyle name="20% - Акцент1 4" xfId="215"/>
    <cellStyle name="20% - Акцент1 4 2" xfId="216"/>
    <cellStyle name="20% - Акцент1 4 3" xfId="217"/>
    <cellStyle name="20% - Акцент1 4_46EE.2011(v1.0)" xfId="218"/>
    <cellStyle name="20% - Акцент1 5" xfId="219"/>
    <cellStyle name="20% - Акцент1 5 2" xfId="220"/>
    <cellStyle name="20% - Акцент1 5 3" xfId="221"/>
    <cellStyle name="20% - Акцент1 5_46EE.2011(v1.0)" xfId="222"/>
    <cellStyle name="20% - Акцент1 6" xfId="223"/>
    <cellStyle name="20% - Акцент1 6 2" xfId="224"/>
    <cellStyle name="20% - Акцент1 6 3" xfId="225"/>
    <cellStyle name="20% - Акцент1 6_46EE.2011(v1.0)" xfId="226"/>
    <cellStyle name="20% - Акцент1 7" xfId="227"/>
    <cellStyle name="20% - Акцент1 7 2" xfId="228"/>
    <cellStyle name="20% - Акцент1 7 3" xfId="229"/>
    <cellStyle name="20% - Акцент1 7_46EE.2011(v1.0)" xfId="230"/>
    <cellStyle name="20% - Акцент1 8" xfId="231"/>
    <cellStyle name="20% - Акцент1 8 2" xfId="232"/>
    <cellStyle name="20% - Акцент1 8 3" xfId="233"/>
    <cellStyle name="20% - Акцент1 8_46EE.2011(v1.0)" xfId="234"/>
    <cellStyle name="20% - Акцент1 9" xfId="235"/>
    <cellStyle name="20% - Акцент1 9 2" xfId="236"/>
    <cellStyle name="20% - Акцент1 9 3" xfId="237"/>
    <cellStyle name="20% - Акцент1 9_46EE.2011(v1.0)" xfId="238"/>
    <cellStyle name="20% - Акцент2" xfId="239"/>
    <cellStyle name="20% - Акцент2 10" xfId="240"/>
    <cellStyle name="20% - Акцент2 2" xfId="241"/>
    <cellStyle name="20% - Акцент2 2 2" xfId="242"/>
    <cellStyle name="20% - Акцент2 2 3" xfId="243"/>
    <cellStyle name="20% - Акцент2 2_46EE.2011(v1.0)" xfId="244"/>
    <cellStyle name="20% - Акцент2 3" xfId="245"/>
    <cellStyle name="20% - Акцент2 3 2" xfId="246"/>
    <cellStyle name="20% - Акцент2 3 3" xfId="247"/>
    <cellStyle name="20% - Акцент2 3_46EE.2011(v1.0)" xfId="248"/>
    <cellStyle name="20% - Акцент2 4" xfId="249"/>
    <cellStyle name="20% - Акцент2 4 2" xfId="250"/>
    <cellStyle name="20% - Акцент2 4 3" xfId="251"/>
    <cellStyle name="20% - Акцент2 4_46EE.2011(v1.0)" xfId="252"/>
    <cellStyle name="20% - Акцент2 5" xfId="253"/>
    <cellStyle name="20% - Акцент2 5 2" xfId="254"/>
    <cellStyle name="20% - Акцент2 5 3" xfId="255"/>
    <cellStyle name="20% - Акцент2 5_46EE.2011(v1.0)" xfId="256"/>
    <cellStyle name="20% - Акцент2 6" xfId="257"/>
    <cellStyle name="20% - Акцент2 6 2" xfId="258"/>
    <cellStyle name="20% - Акцент2 6 3" xfId="259"/>
    <cellStyle name="20% - Акцент2 6_46EE.2011(v1.0)" xfId="260"/>
    <cellStyle name="20% - Акцент2 7" xfId="261"/>
    <cellStyle name="20% - Акцент2 7 2" xfId="262"/>
    <cellStyle name="20% - Акцент2 7 3" xfId="263"/>
    <cellStyle name="20% - Акцент2 7_46EE.2011(v1.0)" xfId="264"/>
    <cellStyle name="20% - Акцент2 8" xfId="265"/>
    <cellStyle name="20% - Акцент2 8 2" xfId="266"/>
    <cellStyle name="20% - Акцент2 8 3" xfId="267"/>
    <cellStyle name="20% - Акцент2 8_46EE.2011(v1.0)" xfId="268"/>
    <cellStyle name="20% - Акцент2 9" xfId="269"/>
    <cellStyle name="20% - Акцент2 9 2" xfId="270"/>
    <cellStyle name="20% - Акцент2 9 3" xfId="271"/>
    <cellStyle name="20% - Акцент2 9_46EE.2011(v1.0)" xfId="272"/>
    <cellStyle name="20% - Акцент3" xfId="273"/>
    <cellStyle name="20% - Акцент3 10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4" xfId="307"/>
    <cellStyle name="20% - Акцент4 10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2" xfId="343"/>
    <cellStyle name="20% - Акцент5 2 2" xfId="344"/>
    <cellStyle name="20% - Акцент5 2 3" xfId="345"/>
    <cellStyle name="20% - Акцент5 2_46EE.2011(v1.0)" xfId="346"/>
    <cellStyle name="20% - Акцент5 3" xfId="347"/>
    <cellStyle name="20% - Акцент5 3 2" xfId="348"/>
    <cellStyle name="20% - Акцент5 3 3" xfId="349"/>
    <cellStyle name="20% - Акцент5 3_46EE.2011(v1.0)" xfId="350"/>
    <cellStyle name="20% - Акцент5 4" xfId="351"/>
    <cellStyle name="20% - Акцент5 4 2" xfId="352"/>
    <cellStyle name="20% - Акцент5 4 3" xfId="353"/>
    <cellStyle name="20% - Акцент5 4_46EE.2011(v1.0)" xfId="354"/>
    <cellStyle name="20% - Акцент5 5" xfId="355"/>
    <cellStyle name="20% - Акцент5 5 2" xfId="356"/>
    <cellStyle name="20% - Акцент5 5 3" xfId="357"/>
    <cellStyle name="20% - Акцент5 5_46EE.2011(v1.0)" xfId="358"/>
    <cellStyle name="20% - Акцент5 6" xfId="359"/>
    <cellStyle name="20% - Акцент5 6 2" xfId="360"/>
    <cellStyle name="20% - Акцент5 6 3" xfId="361"/>
    <cellStyle name="20% - Акцент5 6_46EE.2011(v1.0)" xfId="362"/>
    <cellStyle name="20% - Акцент5 7" xfId="363"/>
    <cellStyle name="20% - Акцент5 7 2" xfId="364"/>
    <cellStyle name="20% - Акцент5 7 3" xfId="365"/>
    <cellStyle name="20% - Акцент5 7_46EE.2011(v1.0)" xfId="366"/>
    <cellStyle name="20% - Акцент5 8" xfId="367"/>
    <cellStyle name="20% - Акцент5 8 2" xfId="368"/>
    <cellStyle name="20% - Акцент5 8 3" xfId="369"/>
    <cellStyle name="20% - Акцент5 8_46EE.2011(v1.0)" xfId="370"/>
    <cellStyle name="20% - Акцент5 9" xfId="371"/>
    <cellStyle name="20% - Акцент5 9 2" xfId="372"/>
    <cellStyle name="20% - Акцент5 9 3" xfId="373"/>
    <cellStyle name="20% - Акцент5 9_46EE.2011(v1.0)" xfId="374"/>
    <cellStyle name="20% - Акцент6" xfId="375"/>
    <cellStyle name="20% - Акцент6 10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2" xfId="435"/>
    <cellStyle name="40% - Акцент1 2 2" xfId="436"/>
    <cellStyle name="40% - Акцент1 2 3" xfId="437"/>
    <cellStyle name="40% - Акцент1 2_46EE.2011(v1.0)" xfId="438"/>
    <cellStyle name="40% - Акцент1 3" xfId="439"/>
    <cellStyle name="40% - Акцент1 3 2" xfId="440"/>
    <cellStyle name="40% - Акцент1 3 3" xfId="441"/>
    <cellStyle name="40% - Акцент1 3_46EE.2011(v1.0)" xfId="442"/>
    <cellStyle name="40% - Акцент1 4" xfId="443"/>
    <cellStyle name="40% - Акцент1 4 2" xfId="444"/>
    <cellStyle name="40% - Акцент1 4 3" xfId="445"/>
    <cellStyle name="40% - Акцент1 4_46EE.2011(v1.0)" xfId="446"/>
    <cellStyle name="40% - Акцент1 5" xfId="447"/>
    <cellStyle name="40% - Акцент1 5 2" xfId="448"/>
    <cellStyle name="40% - Акцент1 5 3" xfId="449"/>
    <cellStyle name="40% - Акцент1 5_46EE.2011(v1.0)" xfId="450"/>
    <cellStyle name="40% - Акцент1 6" xfId="451"/>
    <cellStyle name="40% - Акцент1 6 2" xfId="452"/>
    <cellStyle name="40% - Акцент1 6 3" xfId="453"/>
    <cellStyle name="40% - Акцент1 6_46EE.2011(v1.0)" xfId="454"/>
    <cellStyle name="40% - Акцент1 7" xfId="455"/>
    <cellStyle name="40% - Акцент1 7 2" xfId="456"/>
    <cellStyle name="40% - Акцент1 7 3" xfId="457"/>
    <cellStyle name="40% - Акцент1 7_46EE.2011(v1.0)" xfId="458"/>
    <cellStyle name="40% - Акцент1 8" xfId="459"/>
    <cellStyle name="40% - Акцент1 8 2" xfId="460"/>
    <cellStyle name="40% - Акцент1 8 3" xfId="461"/>
    <cellStyle name="40% - Акцент1 8_46EE.2011(v1.0)" xfId="462"/>
    <cellStyle name="40% - Акцент1 9" xfId="463"/>
    <cellStyle name="40% - Акцент1 9 2" xfId="464"/>
    <cellStyle name="40% - Акцент1 9 3" xfId="465"/>
    <cellStyle name="40% - Акцент1 9_46EE.2011(v1.0)" xfId="466"/>
    <cellStyle name="40% - Акцент2" xfId="467"/>
    <cellStyle name="40% - Акцент2 10" xfId="468"/>
    <cellStyle name="40% - Акцент2 2" xfId="469"/>
    <cellStyle name="40% - Акцент2 2 2" xfId="470"/>
    <cellStyle name="40% - Акцент2 2 3" xfId="471"/>
    <cellStyle name="40% - Акцент2 2_46EE.2011(v1.0)" xfId="472"/>
    <cellStyle name="40% - Акцент2 3" xfId="473"/>
    <cellStyle name="40% - Акцент2 3 2" xfId="474"/>
    <cellStyle name="40% - Акцент2 3 3" xfId="475"/>
    <cellStyle name="40% - Акцент2 3_46EE.2011(v1.0)" xfId="476"/>
    <cellStyle name="40% - Акцент2 4" xfId="477"/>
    <cellStyle name="40% - Акцент2 4 2" xfId="478"/>
    <cellStyle name="40% - Акцент2 4 3" xfId="479"/>
    <cellStyle name="40% - Акцент2 4_46EE.2011(v1.0)" xfId="480"/>
    <cellStyle name="40% - Акцент2 5" xfId="481"/>
    <cellStyle name="40% - Акцент2 5 2" xfId="482"/>
    <cellStyle name="40% - Акцент2 5 3" xfId="483"/>
    <cellStyle name="40% - Акцент2 5_46EE.2011(v1.0)" xfId="484"/>
    <cellStyle name="40% - Акцент2 6" xfId="485"/>
    <cellStyle name="40% - Акцент2 6 2" xfId="486"/>
    <cellStyle name="40% - Акцент2 6 3" xfId="487"/>
    <cellStyle name="40% - Акцент2 6_46EE.2011(v1.0)" xfId="488"/>
    <cellStyle name="40% - Акцент2 7" xfId="489"/>
    <cellStyle name="40% - Акцент2 7 2" xfId="490"/>
    <cellStyle name="40% - Акцент2 7 3" xfId="491"/>
    <cellStyle name="40% - Акцент2 7_46EE.2011(v1.0)" xfId="492"/>
    <cellStyle name="40% - Акцент2 8" xfId="493"/>
    <cellStyle name="40% - Акцент2 8 2" xfId="494"/>
    <cellStyle name="40% - Акцент2 8 3" xfId="495"/>
    <cellStyle name="40% - Акцент2 8_46EE.2011(v1.0)" xfId="496"/>
    <cellStyle name="40% - Акцент2 9" xfId="497"/>
    <cellStyle name="40% - Акцент2 9 2" xfId="498"/>
    <cellStyle name="40% - Акцент2 9 3" xfId="499"/>
    <cellStyle name="40% - Акцент2 9_46EE.2011(v1.0)" xfId="500"/>
    <cellStyle name="40% - Акцент3" xfId="501"/>
    <cellStyle name="40% - Акцент3 10" xfId="502"/>
    <cellStyle name="40% - Акцент3 2" xfId="503"/>
    <cellStyle name="40% - Акцент3 2 2" xfId="504"/>
    <cellStyle name="40% - Акцент3 2 3" xfId="505"/>
    <cellStyle name="40% - Акцент3 2_46EE.2011(v1.0)" xfId="506"/>
    <cellStyle name="40% - Акцент3 3" xfId="507"/>
    <cellStyle name="40% - Акцент3 3 2" xfId="508"/>
    <cellStyle name="40% - Акцент3 3 3" xfId="509"/>
    <cellStyle name="40% - Акцент3 3_46EE.2011(v1.0)" xfId="510"/>
    <cellStyle name="40% - Акцент3 4" xfId="511"/>
    <cellStyle name="40% - Акцент3 4 2" xfId="512"/>
    <cellStyle name="40% - Акцент3 4 3" xfId="513"/>
    <cellStyle name="40% - Акцент3 4_46EE.2011(v1.0)" xfId="514"/>
    <cellStyle name="40% - Акцент3 5" xfId="515"/>
    <cellStyle name="40% - Акцент3 5 2" xfId="516"/>
    <cellStyle name="40% - Акцент3 5 3" xfId="517"/>
    <cellStyle name="40% - Акцент3 5_46EE.2011(v1.0)" xfId="518"/>
    <cellStyle name="40% - Акцент3 6" xfId="519"/>
    <cellStyle name="40% - Акцент3 6 2" xfId="520"/>
    <cellStyle name="40% - Акцент3 6 3" xfId="521"/>
    <cellStyle name="40% - Акцент3 6_46EE.2011(v1.0)" xfId="522"/>
    <cellStyle name="40% - Акцент3 7" xfId="523"/>
    <cellStyle name="40% - Акцент3 7 2" xfId="524"/>
    <cellStyle name="40% - Акцент3 7 3" xfId="525"/>
    <cellStyle name="40% - Акцент3 7_46EE.2011(v1.0)" xfId="526"/>
    <cellStyle name="40% - Акцент3 8" xfId="527"/>
    <cellStyle name="40% - Акцент3 8 2" xfId="528"/>
    <cellStyle name="40% - Акцент3 8 3" xfId="529"/>
    <cellStyle name="40% - Акцент3 8_46EE.2011(v1.0)" xfId="530"/>
    <cellStyle name="40% - Акцент3 9" xfId="531"/>
    <cellStyle name="40% - Акцент3 9 2" xfId="532"/>
    <cellStyle name="40% - Акцент3 9 3" xfId="533"/>
    <cellStyle name="40% - Акцент3 9_46EE.2011(v1.0)" xfId="534"/>
    <cellStyle name="40% - Акцент4" xfId="535"/>
    <cellStyle name="40% - Акцент4 10" xfId="536"/>
    <cellStyle name="40% - Акцент4 2" xfId="537"/>
    <cellStyle name="40% - Акцент4 2 2" xfId="538"/>
    <cellStyle name="40% - Акцент4 2 3" xfId="539"/>
    <cellStyle name="40% - Акцент4 2_46EE.2011(v1.0)" xfId="540"/>
    <cellStyle name="40% - Акцент4 3" xfId="541"/>
    <cellStyle name="40% - Акцент4 3 2" xfId="542"/>
    <cellStyle name="40% - Акцент4 3 3" xfId="543"/>
    <cellStyle name="40% - Акцент4 3_46EE.2011(v1.0)" xfId="544"/>
    <cellStyle name="40% - Акцент4 4" xfId="545"/>
    <cellStyle name="40% - Акцент4 4 2" xfId="546"/>
    <cellStyle name="40% - Акцент4 4 3" xfId="547"/>
    <cellStyle name="40% - Акцент4 4_46EE.2011(v1.0)" xfId="548"/>
    <cellStyle name="40% - Акцент4 5" xfId="549"/>
    <cellStyle name="40% - Акцент4 5 2" xfId="550"/>
    <cellStyle name="40% - Акцент4 5 3" xfId="551"/>
    <cellStyle name="40% - Акцент4 5_46EE.2011(v1.0)" xfId="552"/>
    <cellStyle name="40% - Акцент4 6" xfId="553"/>
    <cellStyle name="40% - Акцент4 6 2" xfId="554"/>
    <cellStyle name="40% - Акцент4 6 3" xfId="555"/>
    <cellStyle name="40% - Акцент4 6_46EE.2011(v1.0)" xfId="556"/>
    <cellStyle name="40% - Акцент4 7" xfId="557"/>
    <cellStyle name="40% - Акцент4 7 2" xfId="558"/>
    <cellStyle name="40% - Акцент4 7 3" xfId="559"/>
    <cellStyle name="40% - Акцент4 7_46EE.2011(v1.0)" xfId="560"/>
    <cellStyle name="40% - Акцент4 8" xfId="561"/>
    <cellStyle name="40% - Акцент4 8 2" xfId="562"/>
    <cellStyle name="40% - Акцент4 8 3" xfId="563"/>
    <cellStyle name="40% - Акцент4 8_46EE.2011(v1.0)" xfId="564"/>
    <cellStyle name="40% - Акцент4 9" xfId="565"/>
    <cellStyle name="40% - Акцент4 9 2" xfId="566"/>
    <cellStyle name="40% - Акцент4 9 3" xfId="567"/>
    <cellStyle name="40% - Акцент4 9_46EE.2011(v1.0)" xfId="568"/>
    <cellStyle name="40% - Акцент5" xfId="569"/>
    <cellStyle name="40% - Акцент5 10" xfId="570"/>
    <cellStyle name="40% - Акцент5 2" xfId="571"/>
    <cellStyle name="40% - Акцент5 2 2" xfId="572"/>
    <cellStyle name="40% - Акцент5 2 3" xfId="573"/>
    <cellStyle name="40% - Акцент5 2_46EE.2011(v1.0)" xfId="574"/>
    <cellStyle name="40% - Акцент5 3" xfId="575"/>
    <cellStyle name="40% - Акцент5 3 2" xfId="576"/>
    <cellStyle name="40% - Акцент5 3 3" xfId="577"/>
    <cellStyle name="40% - Акцент5 3_46EE.2011(v1.0)" xfId="578"/>
    <cellStyle name="40% - Акцент5 4" xfId="579"/>
    <cellStyle name="40% - Акцент5 4 2" xfId="580"/>
    <cellStyle name="40% - Акцент5 4 3" xfId="581"/>
    <cellStyle name="40% - Акцент5 4_46EE.2011(v1.0)" xfId="582"/>
    <cellStyle name="40% - Акцент5 5" xfId="583"/>
    <cellStyle name="40% - Акцент5 5 2" xfId="584"/>
    <cellStyle name="40% - Акцент5 5 3" xfId="585"/>
    <cellStyle name="40% - Акцент5 5_46EE.2011(v1.0)" xfId="586"/>
    <cellStyle name="40% - Акцент5 6" xfId="587"/>
    <cellStyle name="40% - Акцент5 6 2" xfId="588"/>
    <cellStyle name="40% - Акцент5 6 3" xfId="589"/>
    <cellStyle name="40% - Акцент5 6_46EE.2011(v1.0)" xfId="590"/>
    <cellStyle name="40% - Акцент5 7" xfId="591"/>
    <cellStyle name="40% - Акцент5 7 2" xfId="592"/>
    <cellStyle name="40% - Акцент5 7 3" xfId="593"/>
    <cellStyle name="40% - Акцент5 7_46EE.2011(v1.0)" xfId="594"/>
    <cellStyle name="40% - Акцент5 8" xfId="595"/>
    <cellStyle name="40% - Акцент5 8 2" xfId="596"/>
    <cellStyle name="40% - Акцент5 8 3" xfId="597"/>
    <cellStyle name="40% - Акцент5 8_46EE.2011(v1.0)" xfId="598"/>
    <cellStyle name="40% - Акцент5 9" xfId="599"/>
    <cellStyle name="40% - Акцент5 9 2" xfId="600"/>
    <cellStyle name="40% - Акцент5 9 3" xfId="601"/>
    <cellStyle name="40% - Акцент5 9_46EE.2011(v1.0)" xfId="602"/>
    <cellStyle name="40% - Акцент6" xfId="603"/>
    <cellStyle name="40% - Акцент6 10" xfId="604"/>
    <cellStyle name="40% - Акцент6 2" xfId="605"/>
    <cellStyle name="40% - Акцент6 2 2" xfId="606"/>
    <cellStyle name="40% - Акцент6 2 3" xfId="607"/>
    <cellStyle name="40% - Акцент6 2_46EE.2011(v1.0)" xfId="608"/>
    <cellStyle name="40% - Акцент6 3" xfId="609"/>
    <cellStyle name="40% - Акцент6 3 2" xfId="610"/>
    <cellStyle name="40% - Акцент6 3 3" xfId="611"/>
    <cellStyle name="40% - Акцент6 3_46EE.2011(v1.0)" xfId="612"/>
    <cellStyle name="40% - Акцент6 4" xfId="613"/>
    <cellStyle name="40% - Акцент6 4 2" xfId="614"/>
    <cellStyle name="40% - Акцент6 4 3" xfId="615"/>
    <cellStyle name="40% - Акцент6 4_46EE.2011(v1.0)" xfId="616"/>
    <cellStyle name="40% - Акцент6 5" xfId="617"/>
    <cellStyle name="40% - Акцент6 5 2" xfId="618"/>
    <cellStyle name="40% - Акцент6 5 3" xfId="619"/>
    <cellStyle name="40% - Акцент6 5_46EE.2011(v1.0)" xfId="620"/>
    <cellStyle name="40% - Акцент6 6" xfId="621"/>
    <cellStyle name="40% - Акцент6 6 2" xfId="622"/>
    <cellStyle name="40% - Акцент6 6 3" xfId="623"/>
    <cellStyle name="40% - Акцент6 6_46EE.2011(v1.0)" xfId="624"/>
    <cellStyle name="40% - Акцент6 7" xfId="625"/>
    <cellStyle name="40% - Акцент6 7 2" xfId="626"/>
    <cellStyle name="40% - Акцент6 7 3" xfId="627"/>
    <cellStyle name="40% - Акцент6 7_46EE.2011(v1.0)" xfId="628"/>
    <cellStyle name="40% - Акцент6 8" xfId="629"/>
    <cellStyle name="40% - Акцент6 8 2" xfId="630"/>
    <cellStyle name="40% - Акцент6 8 3" xfId="631"/>
    <cellStyle name="40% - Акцент6 8_46EE.2011(v1.0)" xfId="632"/>
    <cellStyle name="40% - Акцент6 9" xfId="633"/>
    <cellStyle name="40% - Акцент6 9 2" xfId="634"/>
    <cellStyle name="40% - Акцент6 9 3" xfId="635"/>
    <cellStyle name="40% - Акцент6 9_46EE.2011(v1.0)" xfId="636"/>
    <cellStyle name="60% - Accent1" xfId="637"/>
    <cellStyle name="60% - Accent2" xfId="638"/>
    <cellStyle name="60% - Accent3" xfId="639"/>
    <cellStyle name="60% - Accent4" xfId="640"/>
    <cellStyle name="60% - Accent5" xfId="641"/>
    <cellStyle name="60% - Accent6" xfId="642"/>
    <cellStyle name="60% - Акцент1" xfId="643"/>
    <cellStyle name="60% - Акцент1 2" xfId="644"/>
    <cellStyle name="60% - Акцент1 2 2" xfId="645"/>
    <cellStyle name="60% - Акцент1 3" xfId="646"/>
    <cellStyle name="60% - Акцент1 3 2" xfId="647"/>
    <cellStyle name="60% - Акцент1 4" xfId="648"/>
    <cellStyle name="60% - Акцент1 4 2" xfId="649"/>
    <cellStyle name="60% - Акцент1 5" xfId="650"/>
    <cellStyle name="60% - Акцент1 5 2" xfId="651"/>
    <cellStyle name="60% - Акцент1 6" xfId="652"/>
    <cellStyle name="60% - Акцент1 6 2" xfId="653"/>
    <cellStyle name="60% - Акцент1 7" xfId="654"/>
    <cellStyle name="60% - Акцент1 7 2" xfId="655"/>
    <cellStyle name="60% - Акцент1 8" xfId="656"/>
    <cellStyle name="60% - Акцент1 8 2" xfId="657"/>
    <cellStyle name="60% - Акцент1 9" xfId="658"/>
    <cellStyle name="60% - Акцент1 9 2" xfId="659"/>
    <cellStyle name="60% - Акцент2" xfId="660"/>
    <cellStyle name="60% - Акцент2 2" xfId="661"/>
    <cellStyle name="60% - Акцент2 2 2" xfId="662"/>
    <cellStyle name="60% - Акцент2 3" xfId="663"/>
    <cellStyle name="60% - Акцент2 3 2" xfId="664"/>
    <cellStyle name="60% - Акцент2 4" xfId="665"/>
    <cellStyle name="60% - Акцент2 4 2" xfId="666"/>
    <cellStyle name="60% - Акцент2 5" xfId="667"/>
    <cellStyle name="60% - Акцент2 5 2" xfId="668"/>
    <cellStyle name="60% - Акцент2 6" xfId="669"/>
    <cellStyle name="60% - Акцент2 6 2" xfId="670"/>
    <cellStyle name="60% - Акцент2 7" xfId="671"/>
    <cellStyle name="60% - Акцент2 7 2" xfId="672"/>
    <cellStyle name="60% - Акцент2 8" xfId="673"/>
    <cellStyle name="60% - Акцент2 8 2" xfId="674"/>
    <cellStyle name="60% - Акцент2 9" xfId="675"/>
    <cellStyle name="60% - Акцент2 9 2" xfId="676"/>
    <cellStyle name="60% - Акцент3" xfId="677"/>
    <cellStyle name="60% - Акцент3 2" xfId="678"/>
    <cellStyle name="60% - Акцент3 2 2" xfId="679"/>
    <cellStyle name="60% - Акцент3 3" xfId="680"/>
    <cellStyle name="60% - Акцент3 3 2" xfId="681"/>
    <cellStyle name="60% - Акцент3 4" xfId="682"/>
    <cellStyle name="60% - Акцент3 4 2" xfId="683"/>
    <cellStyle name="60% - Акцент3 5" xfId="684"/>
    <cellStyle name="60% - Акцент3 5 2" xfId="685"/>
    <cellStyle name="60% - Акцент3 6" xfId="686"/>
    <cellStyle name="60% - Акцент3 6 2" xfId="687"/>
    <cellStyle name="60% - Акцент3 7" xfId="688"/>
    <cellStyle name="60% - Акцент3 7 2" xfId="689"/>
    <cellStyle name="60% - Акцент3 8" xfId="690"/>
    <cellStyle name="60% - Акцент3 8 2" xfId="691"/>
    <cellStyle name="60% - Акцент3 9" xfId="692"/>
    <cellStyle name="60% - Акцент3 9 2" xfId="693"/>
    <cellStyle name="60% - Акцент4" xfId="694"/>
    <cellStyle name="60% - Акцент4 2" xfId="695"/>
    <cellStyle name="60% - Акцент4 2 2" xfId="696"/>
    <cellStyle name="60% - Акцент4 3" xfId="697"/>
    <cellStyle name="60% - Акцент4 3 2" xfId="698"/>
    <cellStyle name="60% - Акцент4 4" xfId="699"/>
    <cellStyle name="60% - Акцент4 4 2" xfId="700"/>
    <cellStyle name="60% - Акцент4 5" xfId="701"/>
    <cellStyle name="60% - Акцент4 5 2" xfId="702"/>
    <cellStyle name="60% - Акцент4 6" xfId="703"/>
    <cellStyle name="60% - Акцент4 6 2" xfId="704"/>
    <cellStyle name="60% - Акцент4 7" xfId="705"/>
    <cellStyle name="60% - Акцент4 7 2" xfId="706"/>
    <cellStyle name="60% - Акцент4 8" xfId="707"/>
    <cellStyle name="60% - Акцент4 8 2" xfId="708"/>
    <cellStyle name="60% - Акцент4 9" xfId="709"/>
    <cellStyle name="60% - Акцент4 9 2" xfId="710"/>
    <cellStyle name="60% - Акцент5" xfId="711"/>
    <cellStyle name="60% - Акцент5 2" xfId="712"/>
    <cellStyle name="60% - Акцент5 2 2" xfId="713"/>
    <cellStyle name="60% - Акцент5 3" xfId="714"/>
    <cellStyle name="60% - Акцент5 3 2" xfId="715"/>
    <cellStyle name="60% - Акцент5 4" xfId="716"/>
    <cellStyle name="60% - Акцент5 4 2" xfId="717"/>
    <cellStyle name="60% - Акцент5 5" xfId="718"/>
    <cellStyle name="60% - Акцент5 5 2" xfId="719"/>
    <cellStyle name="60% - Акцент5 6" xfId="720"/>
    <cellStyle name="60% - Акцент5 6 2" xfId="721"/>
    <cellStyle name="60% - Акцент5 7" xfId="722"/>
    <cellStyle name="60% - Акцент5 7 2" xfId="723"/>
    <cellStyle name="60% - Акцент5 8" xfId="724"/>
    <cellStyle name="60% - Акцент5 8 2" xfId="725"/>
    <cellStyle name="60% - Акцент5 9" xfId="726"/>
    <cellStyle name="60% - Акцент5 9 2" xfId="727"/>
    <cellStyle name="60% - Акцент6" xfId="728"/>
    <cellStyle name="60% - Акцент6 2" xfId="729"/>
    <cellStyle name="60% - Акцент6 2 2" xfId="730"/>
    <cellStyle name="60% - Акцент6 3" xfId="731"/>
    <cellStyle name="60% - Акцент6 3 2" xfId="732"/>
    <cellStyle name="60% - Акцент6 4" xfId="733"/>
    <cellStyle name="60% - Акцент6 4 2" xfId="734"/>
    <cellStyle name="60% - Акцент6 5" xfId="735"/>
    <cellStyle name="60% - Акцент6 5 2" xfId="736"/>
    <cellStyle name="60% - Акцент6 6" xfId="737"/>
    <cellStyle name="60% - Акцент6 6 2" xfId="738"/>
    <cellStyle name="60% - Акцент6 7" xfId="739"/>
    <cellStyle name="60% - Акцент6 7 2" xfId="740"/>
    <cellStyle name="60% - Акцент6 8" xfId="741"/>
    <cellStyle name="60% - Акцент6 8 2" xfId="742"/>
    <cellStyle name="60% - Акцент6 9" xfId="743"/>
    <cellStyle name="60% - Акцент6 9 2" xfId="744"/>
    <cellStyle name="Accent1" xfId="745"/>
    <cellStyle name="Accent2" xfId="746"/>
    <cellStyle name="Accent3" xfId="747"/>
    <cellStyle name="Accent4" xfId="748"/>
    <cellStyle name="Accent5" xfId="749"/>
    <cellStyle name="Accent6" xfId="750"/>
    <cellStyle name="Ăčďĺđńńűëęŕ" xfId="751"/>
    <cellStyle name="AFE" xfId="752"/>
    <cellStyle name="Áĺççŕůčňíűé" xfId="753"/>
    <cellStyle name="Äĺíĺćíűé [0]_(ňŕá 3č)" xfId="754"/>
    <cellStyle name="Äĺíĺćíűé_(ňŕá 3č)" xfId="755"/>
    <cellStyle name="Bad" xfId="756"/>
    <cellStyle name="Blue" xfId="757"/>
    <cellStyle name="Body_$Dollars" xfId="758"/>
    <cellStyle name="Calculation" xfId="759"/>
    <cellStyle name="Check Cell" xfId="760"/>
    <cellStyle name="Chek" xfId="761"/>
    <cellStyle name="Comma [0]_Adjusted FS 1299" xfId="762"/>
    <cellStyle name="Comma 0" xfId="763"/>
    <cellStyle name="Comma 0*" xfId="764"/>
    <cellStyle name="Comma 2" xfId="765"/>
    <cellStyle name="Comma 3*" xfId="766"/>
    <cellStyle name="Comma_Adjusted FS 1299" xfId="767"/>
    <cellStyle name="Comma0" xfId="768"/>
    <cellStyle name="Çŕůčňíűé" xfId="769"/>
    <cellStyle name="Currency [0]" xfId="770"/>
    <cellStyle name="Currency [0] 2" xfId="771"/>
    <cellStyle name="Currency [0] 2 2" xfId="772"/>
    <cellStyle name="Currency [0] 2 3" xfId="773"/>
    <cellStyle name="Currency [0] 2 4" xfId="774"/>
    <cellStyle name="Currency [0] 2 5" xfId="775"/>
    <cellStyle name="Currency [0] 2 6" xfId="776"/>
    <cellStyle name="Currency [0] 2 7" xfId="777"/>
    <cellStyle name="Currency [0] 2 8" xfId="778"/>
    <cellStyle name="Currency [0] 2 9" xfId="779"/>
    <cellStyle name="Currency [0] 3" xfId="780"/>
    <cellStyle name="Currency [0] 3 2" xfId="781"/>
    <cellStyle name="Currency [0] 3 3" xfId="782"/>
    <cellStyle name="Currency [0] 3 4" xfId="783"/>
    <cellStyle name="Currency [0] 3 5" xfId="784"/>
    <cellStyle name="Currency [0] 3 6" xfId="785"/>
    <cellStyle name="Currency [0] 3 7" xfId="786"/>
    <cellStyle name="Currency [0] 3 8" xfId="787"/>
    <cellStyle name="Currency [0] 3 9" xfId="788"/>
    <cellStyle name="Currency [0] 4" xfId="789"/>
    <cellStyle name="Currency [0] 4 2" xfId="790"/>
    <cellStyle name="Currency [0] 4 3" xfId="791"/>
    <cellStyle name="Currency [0] 4 4" xfId="792"/>
    <cellStyle name="Currency [0] 4 5" xfId="793"/>
    <cellStyle name="Currency [0] 4 6" xfId="794"/>
    <cellStyle name="Currency [0] 4 7" xfId="795"/>
    <cellStyle name="Currency [0] 4 8" xfId="796"/>
    <cellStyle name="Currency [0] 4 9" xfId="797"/>
    <cellStyle name="Currency [0] 5" xfId="798"/>
    <cellStyle name="Currency [0] 5 2" xfId="799"/>
    <cellStyle name="Currency [0] 5 3" xfId="800"/>
    <cellStyle name="Currency [0] 5 4" xfId="801"/>
    <cellStyle name="Currency [0] 5 5" xfId="802"/>
    <cellStyle name="Currency [0] 5 6" xfId="803"/>
    <cellStyle name="Currency [0] 5 7" xfId="804"/>
    <cellStyle name="Currency [0] 5 8" xfId="805"/>
    <cellStyle name="Currency [0] 5 9" xfId="806"/>
    <cellStyle name="Currency [0] 6" xfId="807"/>
    <cellStyle name="Currency [0] 6 2" xfId="808"/>
    <cellStyle name="Currency [0] 6 3" xfId="809"/>
    <cellStyle name="Currency [0] 7" xfId="810"/>
    <cellStyle name="Currency [0] 7 2" xfId="811"/>
    <cellStyle name="Currency [0] 7 3" xfId="812"/>
    <cellStyle name="Currency [0] 8" xfId="813"/>
    <cellStyle name="Currency [0] 8 2" xfId="814"/>
    <cellStyle name="Currency [0] 8 3" xfId="815"/>
    <cellStyle name="Currency 0" xfId="816"/>
    <cellStyle name="Currency 2" xfId="817"/>
    <cellStyle name="Currency_06_9m" xfId="818"/>
    <cellStyle name="Currency0" xfId="819"/>
    <cellStyle name="Currency2" xfId="820"/>
    <cellStyle name="Date" xfId="821"/>
    <cellStyle name="Date Aligned" xfId="822"/>
    <cellStyle name="Dates" xfId="823"/>
    <cellStyle name="Dezimal [0]_NEGS" xfId="824"/>
    <cellStyle name="Dezimal_NEGS" xfId="825"/>
    <cellStyle name="Dotted Line" xfId="826"/>
    <cellStyle name="E&amp;Y House" xfId="827"/>
    <cellStyle name="E-mail" xfId="828"/>
    <cellStyle name="E-mail 2" xfId="829"/>
    <cellStyle name="E-mail_EE.2REK.P2011.4.78(v0.3)" xfId="830"/>
    <cellStyle name="Euro" xfId="831"/>
    <cellStyle name="ew" xfId="832"/>
    <cellStyle name="Explanatory Text" xfId="833"/>
    <cellStyle name="F2" xfId="834"/>
    <cellStyle name="F3" xfId="835"/>
    <cellStyle name="F4" xfId="836"/>
    <cellStyle name="F5" xfId="837"/>
    <cellStyle name="F6" xfId="838"/>
    <cellStyle name="F7" xfId="839"/>
    <cellStyle name="F8" xfId="840"/>
    <cellStyle name="Fixed" xfId="841"/>
    <cellStyle name="fo]&#13;&#10;UserName=Murat Zelef&#13;&#10;UserCompany=Bumerang&#13;&#10;&#13;&#10;[File Paths]&#13;&#10;WorkingDirectory=C:\EQUIS\DLWIN&#13;&#10;DownLoader=C" xfId="842"/>
    <cellStyle name="Followed Hyperlink" xfId="843"/>
    <cellStyle name="Footnote" xfId="844"/>
    <cellStyle name="Good" xfId="845"/>
    <cellStyle name="hard no" xfId="846"/>
    <cellStyle name="Hard Percent" xfId="847"/>
    <cellStyle name="hardno" xfId="848"/>
    <cellStyle name="Header" xfId="849"/>
    <cellStyle name="Heading" xfId="850"/>
    <cellStyle name="Heading 1" xfId="851"/>
    <cellStyle name="Heading 2" xfId="852"/>
    <cellStyle name="Heading 3" xfId="853"/>
    <cellStyle name="Heading 4" xfId="854"/>
    <cellStyle name="Heading_GP.ITOG.4.78(v1.0) - для разделения" xfId="855"/>
    <cellStyle name="Heading2" xfId="856"/>
    <cellStyle name="Heading2 2" xfId="857"/>
    <cellStyle name="Heading2_EE.2REK.P2011.4.78(v0.3)" xfId="858"/>
    <cellStyle name="Hyperlink" xfId="859"/>
    <cellStyle name="Îáű÷íűé__FES" xfId="860"/>
    <cellStyle name="Îáû÷íûé_cogs" xfId="861"/>
    <cellStyle name="Îňęđűâŕâřŕ˙ń˙ ăčďĺđńńűëęŕ" xfId="862"/>
    <cellStyle name="Info" xfId="863"/>
    <cellStyle name="Input" xfId="864"/>
    <cellStyle name="InputCurrency" xfId="865"/>
    <cellStyle name="InputCurrency2" xfId="866"/>
    <cellStyle name="InputMultiple1" xfId="867"/>
    <cellStyle name="InputPercent1" xfId="868"/>
    <cellStyle name="Inputs" xfId="869"/>
    <cellStyle name="Inputs (const)" xfId="870"/>
    <cellStyle name="Inputs (const) 2" xfId="871"/>
    <cellStyle name="Inputs (const)_EE.2REK.P2011.4.78(v0.3)" xfId="872"/>
    <cellStyle name="Inputs 2" xfId="873"/>
    <cellStyle name="Inputs Co" xfId="874"/>
    <cellStyle name="Inputs_46EE.2011(v1.0)" xfId="875"/>
    <cellStyle name="Linked Cell" xfId="876"/>
    <cellStyle name="Millares [0]_RESULTS" xfId="877"/>
    <cellStyle name="Millares_RESULTS" xfId="878"/>
    <cellStyle name="Milliers [0]_RESULTS" xfId="879"/>
    <cellStyle name="Milliers_RESULTS" xfId="880"/>
    <cellStyle name="mnb" xfId="881"/>
    <cellStyle name="Moneda [0]_RESULTS" xfId="882"/>
    <cellStyle name="Moneda_RESULTS" xfId="883"/>
    <cellStyle name="Monétaire [0]_RESULTS" xfId="884"/>
    <cellStyle name="Monétaire_RESULTS" xfId="885"/>
    <cellStyle name="Multiple" xfId="886"/>
    <cellStyle name="Multiple1" xfId="887"/>
    <cellStyle name="MultipleBelow" xfId="888"/>
    <cellStyle name="namber" xfId="889"/>
    <cellStyle name="Neutral" xfId="890"/>
    <cellStyle name="Norma11l" xfId="891"/>
    <cellStyle name="normal" xfId="892"/>
    <cellStyle name="Normal - Style1" xfId="893"/>
    <cellStyle name="normal 10" xfId="894"/>
    <cellStyle name="Normal 2" xfId="895"/>
    <cellStyle name="Normal 2 2" xfId="896"/>
    <cellStyle name="Normal 2 3" xfId="897"/>
    <cellStyle name="normal 3" xfId="898"/>
    <cellStyle name="normal 4" xfId="899"/>
    <cellStyle name="normal 5" xfId="900"/>
    <cellStyle name="normal 6" xfId="901"/>
    <cellStyle name="normal 7" xfId="902"/>
    <cellStyle name="normal 8" xfId="903"/>
    <cellStyle name="normal 9" xfId="904"/>
    <cellStyle name="Normal." xfId="905"/>
    <cellStyle name="Normal_06_9m" xfId="906"/>
    <cellStyle name="Normal1" xfId="907"/>
    <cellStyle name="Normal2" xfId="908"/>
    <cellStyle name="NormalGB" xfId="909"/>
    <cellStyle name="Normalny_24. 02. 97." xfId="910"/>
    <cellStyle name="normбlnм_laroux" xfId="911"/>
    <cellStyle name="Note" xfId="912"/>
    <cellStyle name="number" xfId="913"/>
    <cellStyle name="Ôčíŕíńîâűé [0]_(ňŕá 3č)" xfId="914"/>
    <cellStyle name="Ôčíŕíńîâűé_(ňŕá 3č)" xfId="915"/>
    <cellStyle name="Option" xfId="916"/>
    <cellStyle name="Òûñÿ÷è [0]_cogs" xfId="917"/>
    <cellStyle name="Òûñÿ÷è_cogs" xfId="918"/>
    <cellStyle name="Output" xfId="919"/>
    <cellStyle name="Page Number" xfId="920"/>
    <cellStyle name="pb_page_heading_LS" xfId="921"/>
    <cellStyle name="Percent_RS_Lianozovo-Samara_9m01" xfId="922"/>
    <cellStyle name="Percent1" xfId="923"/>
    <cellStyle name="Piug" xfId="924"/>
    <cellStyle name="Plug" xfId="925"/>
    <cellStyle name="Price_Body" xfId="926"/>
    <cellStyle name="prochrek" xfId="927"/>
    <cellStyle name="Protected" xfId="928"/>
    <cellStyle name="Salomon Logo" xfId="929"/>
    <cellStyle name="SAPBEXaggData" xfId="930"/>
    <cellStyle name="SAPBEXaggDataEmph" xfId="931"/>
    <cellStyle name="SAPBEXaggItem" xfId="932"/>
    <cellStyle name="SAPBEXaggItemX" xfId="933"/>
    <cellStyle name="SAPBEXchaText" xfId="934"/>
    <cellStyle name="SAPBEXexcBad7" xfId="935"/>
    <cellStyle name="SAPBEXexcBad8" xfId="936"/>
    <cellStyle name="SAPBEXexcBad9" xfId="937"/>
    <cellStyle name="SAPBEXexcCritical4" xfId="938"/>
    <cellStyle name="SAPBEXexcCritical5" xfId="939"/>
    <cellStyle name="SAPBEXexcCritical6" xfId="940"/>
    <cellStyle name="SAPBEXexcGood1" xfId="941"/>
    <cellStyle name="SAPBEXexcGood2" xfId="942"/>
    <cellStyle name="SAPBEXexcGood3" xfId="943"/>
    <cellStyle name="SAPBEXfilterDrill" xfId="944"/>
    <cellStyle name="SAPBEXfilterItem" xfId="945"/>
    <cellStyle name="SAPBEXfilterText" xfId="946"/>
    <cellStyle name="SAPBEXformats" xfId="947"/>
    <cellStyle name="SAPBEXheaderItem" xfId="948"/>
    <cellStyle name="SAPBEXheaderText" xfId="949"/>
    <cellStyle name="SAPBEXHLevel0" xfId="950"/>
    <cellStyle name="SAPBEXHLevel0X" xfId="951"/>
    <cellStyle name="SAPBEXHLevel1" xfId="952"/>
    <cellStyle name="SAPBEXHLevel1X" xfId="953"/>
    <cellStyle name="SAPBEXHLevel2" xfId="954"/>
    <cellStyle name="SAPBEXHLevel2X" xfId="955"/>
    <cellStyle name="SAPBEXHLevel3" xfId="956"/>
    <cellStyle name="SAPBEXHLevel3X" xfId="957"/>
    <cellStyle name="SAPBEXinputData" xfId="958"/>
    <cellStyle name="SAPBEXresData" xfId="959"/>
    <cellStyle name="SAPBEXresDataEmph" xfId="960"/>
    <cellStyle name="SAPBEXresItem" xfId="961"/>
    <cellStyle name="SAPBEXresItemX" xfId="962"/>
    <cellStyle name="SAPBEXstdData" xfId="963"/>
    <cellStyle name="SAPBEXstdDataEmph" xfId="964"/>
    <cellStyle name="SAPBEXstdItem" xfId="965"/>
    <cellStyle name="SAPBEXstdItemX" xfId="966"/>
    <cellStyle name="SAPBEXtitle" xfId="967"/>
    <cellStyle name="SAPBEXundefined" xfId="968"/>
    <cellStyle name="st1" xfId="969"/>
    <cellStyle name="Standard_NEGS" xfId="970"/>
    <cellStyle name="Style 1" xfId="971"/>
    <cellStyle name="Table Head" xfId="972"/>
    <cellStyle name="Table Head Aligned" xfId="973"/>
    <cellStyle name="Table Head Blue" xfId="974"/>
    <cellStyle name="Table Head Green" xfId="975"/>
    <cellStyle name="Table Head_Val_Sum_Graph" xfId="976"/>
    <cellStyle name="Table Heading" xfId="977"/>
    <cellStyle name="Table Heading 2" xfId="978"/>
    <cellStyle name="Table Heading_EE.2REK.P2011.4.78(v0.3)" xfId="979"/>
    <cellStyle name="Table Text" xfId="980"/>
    <cellStyle name="Table Title" xfId="981"/>
    <cellStyle name="Table Units" xfId="982"/>
    <cellStyle name="Table_Header" xfId="983"/>
    <cellStyle name="Text" xfId="984"/>
    <cellStyle name="Text 1" xfId="985"/>
    <cellStyle name="Text Head" xfId="986"/>
    <cellStyle name="Text Head 1" xfId="987"/>
    <cellStyle name="Title" xfId="988"/>
    <cellStyle name="Total" xfId="989"/>
    <cellStyle name="TotalCurrency" xfId="990"/>
    <cellStyle name="Underline_Single" xfId="991"/>
    <cellStyle name="Unit" xfId="992"/>
    <cellStyle name="Warning Text" xfId="993"/>
    <cellStyle name="year" xfId="994"/>
    <cellStyle name="Акцент1" xfId="995"/>
    <cellStyle name="Акцент1 2" xfId="996"/>
    <cellStyle name="Акцент1 2 2" xfId="997"/>
    <cellStyle name="Акцент1 3" xfId="998"/>
    <cellStyle name="Акцент1 3 2" xfId="999"/>
    <cellStyle name="Акцент1 4" xfId="1000"/>
    <cellStyle name="Акцент1 4 2" xfId="1001"/>
    <cellStyle name="Акцент1 5" xfId="1002"/>
    <cellStyle name="Акцент1 5 2" xfId="1003"/>
    <cellStyle name="Акцент1 6" xfId="1004"/>
    <cellStyle name="Акцент1 6 2" xfId="1005"/>
    <cellStyle name="Акцент1 7" xfId="1006"/>
    <cellStyle name="Акцент1 7 2" xfId="1007"/>
    <cellStyle name="Акцент1 8" xfId="1008"/>
    <cellStyle name="Акцент1 8 2" xfId="1009"/>
    <cellStyle name="Акцент1 9" xfId="1010"/>
    <cellStyle name="Акцент1 9 2" xfId="1011"/>
    <cellStyle name="Акцент2" xfId="1012"/>
    <cellStyle name="Акцент2 2" xfId="1013"/>
    <cellStyle name="Акцент2 2 2" xfId="1014"/>
    <cellStyle name="Акцент2 3" xfId="1015"/>
    <cellStyle name="Акцент2 3 2" xfId="1016"/>
    <cellStyle name="Акцент2 4" xfId="1017"/>
    <cellStyle name="Акцент2 4 2" xfId="1018"/>
    <cellStyle name="Акцент2 5" xfId="1019"/>
    <cellStyle name="Акцент2 5 2" xfId="1020"/>
    <cellStyle name="Акцент2 6" xfId="1021"/>
    <cellStyle name="Акцент2 6 2" xfId="1022"/>
    <cellStyle name="Акцент2 7" xfId="1023"/>
    <cellStyle name="Акцент2 7 2" xfId="1024"/>
    <cellStyle name="Акцент2 8" xfId="1025"/>
    <cellStyle name="Акцент2 8 2" xfId="1026"/>
    <cellStyle name="Акцент2 9" xfId="1027"/>
    <cellStyle name="Акцент2 9 2" xfId="1028"/>
    <cellStyle name="Акцент3" xfId="1029"/>
    <cellStyle name="Акцент3 2" xfId="1030"/>
    <cellStyle name="Акцент3 2 2" xfId="1031"/>
    <cellStyle name="Акцент3 3" xfId="1032"/>
    <cellStyle name="Акцент3 3 2" xfId="1033"/>
    <cellStyle name="Акцент3 4" xfId="1034"/>
    <cellStyle name="Акцент3 4 2" xfId="1035"/>
    <cellStyle name="Акцент3 5" xfId="1036"/>
    <cellStyle name="Акцент3 5 2" xfId="1037"/>
    <cellStyle name="Акцент3 6" xfId="1038"/>
    <cellStyle name="Акцент3 6 2" xfId="1039"/>
    <cellStyle name="Акцент3 7" xfId="1040"/>
    <cellStyle name="Акцент3 7 2" xfId="1041"/>
    <cellStyle name="Акцент3 8" xfId="1042"/>
    <cellStyle name="Акцент3 8 2" xfId="1043"/>
    <cellStyle name="Акцент3 9" xfId="1044"/>
    <cellStyle name="Акцент3 9 2" xfId="1045"/>
    <cellStyle name="Акцент4" xfId="1046"/>
    <cellStyle name="Акцент4 2" xfId="1047"/>
    <cellStyle name="Акцент4 2 2" xfId="1048"/>
    <cellStyle name="Акцент4 3" xfId="1049"/>
    <cellStyle name="Акцент4 3 2" xfId="1050"/>
    <cellStyle name="Акцент4 4" xfId="1051"/>
    <cellStyle name="Акцент4 4 2" xfId="1052"/>
    <cellStyle name="Акцент4 5" xfId="1053"/>
    <cellStyle name="Акцент4 5 2" xfId="1054"/>
    <cellStyle name="Акцент4 6" xfId="1055"/>
    <cellStyle name="Акцент4 6 2" xfId="1056"/>
    <cellStyle name="Акцент4 7" xfId="1057"/>
    <cellStyle name="Акцент4 7 2" xfId="1058"/>
    <cellStyle name="Акцент4 8" xfId="1059"/>
    <cellStyle name="Акцент4 8 2" xfId="1060"/>
    <cellStyle name="Акцент4 9" xfId="1061"/>
    <cellStyle name="Акцент4 9 2" xfId="1062"/>
    <cellStyle name="Акцент5" xfId="1063"/>
    <cellStyle name="Акцент5 2" xfId="1064"/>
    <cellStyle name="Акцент5 2 2" xfId="1065"/>
    <cellStyle name="Акцент5 3" xfId="1066"/>
    <cellStyle name="Акцент5 3 2" xfId="1067"/>
    <cellStyle name="Акцент5 4" xfId="1068"/>
    <cellStyle name="Акцент5 4 2" xfId="1069"/>
    <cellStyle name="Акцент5 5" xfId="1070"/>
    <cellStyle name="Акцент5 5 2" xfId="1071"/>
    <cellStyle name="Акцент5 6" xfId="1072"/>
    <cellStyle name="Акцент5 6 2" xfId="1073"/>
    <cellStyle name="Акцент5 7" xfId="1074"/>
    <cellStyle name="Акцент5 7 2" xfId="1075"/>
    <cellStyle name="Акцент5 8" xfId="1076"/>
    <cellStyle name="Акцент5 8 2" xfId="1077"/>
    <cellStyle name="Акцент5 9" xfId="1078"/>
    <cellStyle name="Акцент5 9 2" xfId="1079"/>
    <cellStyle name="Акцент6" xfId="1080"/>
    <cellStyle name="Акцент6 2" xfId="1081"/>
    <cellStyle name="Акцент6 2 2" xfId="1082"/>
    <cellStyle name="Акцент6 3" xfId="1083"/>
    <cellStyle name="Акцент6 3 2" xfId="1084"/>
    <cellStyle name="Акцент6 4" xfId="1085"/>
    <cellStyle name="Акцент6 4 2" xfId="1086"/>
    <cellStyle name="Акцент6 5" xfId="1087"/>
    <cellStyle name="Акцент6 5 2" xfId="1088"/>
    <cellStyle name="Акцент6 6" xfId="1089"/>
    <cellStyle name="Акцент6 6 2" xfId="1090"/>
    <cellStyle name="Акцент6 7" xfId="1091"/>
    <cellStyle name="Акцент6 7 2" xfId="1092"/>
    <cellStyle name="Акцент6 8" xfId="1093"/>
    <cellStyle name="Акцент6 8 2" xfId="1094"/>
    <cellStyle name="Акцент6 9" xfId="1095"/>
    <cellStyle name="Акцент6 9 2" xfId="1096"/>
    <cellStyle name="Беззащитный" xfId="1097"/>
    <cellStyle name="Ввод " xfId="1098"/>
    <cellStyle name="Ввод  2" xfId="1099"/>
    <cellStyle name="Ввод  2 2" xfId="1100"/>
    <cellStyle name="Ввод  2_46EE.2011(v1.0)" xfId="1101"/>
    <cellStyle name="Ввод  3" xfId="1102"/>
    <cellStyle name="Ввод  3 2" xfId="1103"/>
    <cellStyle name="Ввод  3_46EE.2011(v1.0)" xfId="1104"/>
    <cellStyle name="Ввод  4" xfId="1105"/>
    <cellStyle name="Ввод  4 2" xfId="1106"/>
    <cellStyle name="Ввод  4_46EE.2011(v1.0)" xfId="1107"/>
    <cellStyle name="Ввод  5" xfId="1108"/>
    <cellStyle name="Ввод  5 2" xfId="1109"/>
    <cellStyle name="Ввод  5_46EE.2011(v1.0)" xfId="1110"/>
    <cellStyle name="Ввод  6" xfId="1111"/>
    <cellStyle name="Ввод  6 2" xfId="1112"/>
    <cellStyle name="Ввод  6_46EE.2011(v1.0)" xfId="1113"/>
    <cellStyle name="Ввод  7" xfId="1114"/>
    <cellStyle name="Ввод  7 2" xfId="1115"/>
    <cellStyle name="Ввод  7_46EE.2011(v1.0)" xfId="1116"/>
    <cellStyle name="Ввод  8" xfId="1117"/>
    <cellStyle name="Ввод  8 2" xfId="1118"/>
    <cellStyle name="Ввод  8_46EE.2011(v1.0)" xfId="1119"/>
    <cellStyle name="Ввод  9" xfId="1120"/>
    <cellStyle name="Ввод  9 2" xfId="1121"/>
    <cellStyle name="Ввод  9_46EE.2011(v1.0)" xfId="1122"/>
    <cellStyle name="Ввод _UPDATE.JKH.OPEN.INFO.PRICE.WARM.TO.4.3.64" xfId="1123"/>
    <cellStyle name="Верт. заголовок" xfId="1124"/>
    <cellStyle name="Вес_продукта" xfId="1125"/>
    <cellStyle name="Вывод" xfId="1126"/>
    <cellStyle name="Вывод 2" xfId="1127"/>
    <cellStyle name="Вывод 2 2" xfId="1128"/>
    <cellStyle name="Вывод 2_46EE.2011(v1.0)" xfId="1129"/>
    <cellStyle name="Вывод 3" xfId="1130"/>
    <cellStyle name="Вывод 3 2" xfId="1131"/>
    <cellStyle name="Вывод 3_46EE.2011(v1.0)" xfId="1132"/>
    <cellStyle name="Вывод 4" xfId="1133"/>
    <cellStyle name="Вывод 4 2" xfId="1134"/>
    <cellStyle name="Вывод 4_46EE.2011(v1.0)" xfId="1135"/>
    <cellStyle name="Вывод 5" xfId="1136"/>
    <cellStyle name="Вывод 5 2" xfId="1137"/>
    <cellStyle name="Вывод 5_46EE.2011(v1.0)" xfId="1138"/>
    <cellStyle name="Вывод 6" xfId="1139"/>
    <cellStyle name="Вывод 6 2" xfId="1140"/>
    <cellStyle name="Вывод 6_46EE.2011(v1.0)" xfId="1141"/>
    <cellStyle name="Вывод 7" xfId="1142"/>
    <cellStyle name="Вывод 7 2" xfId="1143"/>
    <cellStyle name="Вывод 7_46EE.2011(v1.0)" xfId="1144"/>
    <cellStyle name="Вывод 8" xfId="1145"/>
    <cellStyle name="Вывод 8 2" xfId="1146"/>
    <cellStyle name="Вывод 8_46EE.2011(v1.0)" xfId="1147"/>
    <cellStyle name="Вывод 9" xfId="1148"/>
    <cellStyle name="Вывод 9 2" xfId="1149"/>
    <cellStyle name="Вывод 9_46EE.2011(v1.0)" xfId="1150"/>
    <cellStyle name="Вывод_UPDATE.JKH.OPEN.INFO.PRICE.WARM.TO.4.3.64" xfId="1151"/>
    <cellStyle name="Вычисление" xfId="1152"/>
    <cellStyle name="Вычисление 2" xfId="1153"/>
    <cellStyle name="Вычисление 2 2" xfId="1154"/>
    <cellStyle name="Вычисление 2_46EE.2011(v1.0)" xfId="1155"/>
    <cellStyle name="Вычисление 3" xfId="1156"/>
    <cellStyle name="Вычисление 3 2" xfId="1157"/>
    <cellStyle name="Вычисление 3_46EE.2011(v1.0)" xfId="1158"/>
    <cellStyle name="Вычисление 4" xfId="1159"/>
    <cellStyle name="Вычисление 4 2" xfId="1160"/>
    <cellStyle name="Вычисление 4_46EE.2011(v1.0)" xfId="1161"/>
    <cellStyle name="Вычисление 5" xfId="1162"/>
    <cellStyle name="Вычисление 5 2" xfId="1163"/>
    <cellStyle name="Вычисление 5_46EE.2011(v1.0)" xfId="1164"/>
    <cellStyle name="Вычисление 6" xfId="1165"/>
    <cellStyle name="Вычисление 6 2" xfId="1166"/>
    <cellStyle name="Вычисление 6_46EE.2011(v1.0)" xfId="1167"/>
    <cellStyle name="Вычисление 7" xfId="1168"/>
    <cellStyle name="Вычисление 7 2" xfId="1169"/>
    <cellStyle name="Вычисление 7_46EE.2011(v1.0)" xfId="1170"/>
    <cellStyle name="Вычисление 8" xfId="1171"/>
    <cellStyle name="Вычисление 8 2" xfId="1172"/>
    <cellStyle name="Вычисление 8_46EE.2011(v1.0)" xfId="1173"/>
    <cellStyle name="Вычисление 9" xfId="1174"/>
    <cellStyle name="Вычисление 9 2" xfId="1175"/>
    <cellStyle name="Вычисление 9_46EE.2011(v1.0)" xfId="1176"/>
    <cellStyle name="Вычисление_UPDATE.JKH.OPEN.INFO.PRICE.WARM.TO.4.3.64" xfId="1177"/>
    <cellStyle name="Hyperlink" xfId="1178"/>
    <cellStyle name="Гиперссылка 2" xfId="1179"/>
    <cellStyle name="Гиперссылка 3" xfId="1180"/>
    <cellStyle name="Гиперссылка_JKH.OPEN.INFO.HVS(v3.5)_цены161210" xfId="1181"/>
    <cellStyle name="Группа" xfId="1182"/>
    <cellStyle name="Группа 0" xfId="1183"/>
    <cellStyle name="Группа 1" xfId="1184"/>
    <cellStyle name="Группа 2" xfId="1185"/>
    <cellStyle name="Группа 3" xfId="1186"/>
    <cellStyle name="Группа 4" xfId="1187"/>
    <cellStyle name="Группа 5" xfId="1188"/>
    <cellStyle name="Группа 6" xfId="1189"/>
    <cellStyle name="Группа 7" xfId="1190"/>
    <cellStyle name="Группа 8" xfId="1191"/>
    <cellStyle name="Группа_additional slides_04.12.03 _1" xfId="1192"/>
    <cellStyle name="ДАТА" xfId="1193"/>
    <cellStyle name="ДАТА 2" xfId="1194"/>
    <cellStyle name="ДАТА 3" xfId="1195"/>
    <cellStyle name="ДАТА 4" xfId="1196"/>
    <cellStyle name="ДАТА 5" xfId="1197"/>
    <cellStyle name="ДАТА 6" xfId="1198"/>
    <cellStyle name="ДАТА 7" xfId="1199"/>
    <cellStyle name="ДАТА 8" xfId="1200"/>
    <cellStyle name="ДАТА 9" xfId="1201"/>
    <cellStyle name="ДАТА_1" xfId="1202"/>
    <cellStyle name="Currency" xfId="1203"/>
    <cellStyle name="Currency [0]" xfId="1204"/>
    <cellStyle name="Денежный 2" xfId="1205"/>
    <cellStyle name="Денежный 2 2" xfId="1206"/>
    <cellStyle name="Денежный 2_OREP.KU.2011.MONTHLY.02(v0.1)" xfId="1207"/>
    <cellStyle name="Заголовок" xfId="1208"/>
    <cellStyle name="Заголовок 1" xfId="1209"/>
    <cellStyle name="Заголовок 1 2" xfId="1210"/>
    <cellStyle name="Заголовок 1 2 2" xfId="1211"/>
    <cellStyle name="Заголовок 1 2_46EE.2011(v1.0)" xfId="1212"/>
    <cellStyle name="Заголовок 1 3" xfId="1213"/>
    <cellStyle name="Заголовок 1 3 2" xfId="1214"/>
    <cellStyle name="Заголовок 1 3_46EE.2011(v1.0)" xfId="1215"/>
    <cellStyle name="Заголовок 1 4" xfId="1216"/>
    <cellStyle name="Заголовок 1 4 2" xfId="1217"/>
    <cellStyle name="Заголовок 1 4_46EE.2011(v1.0)" xfId="1218"/>
    <cellStyle name="Заголовок 1 5" xfId="1219"/>
    <cellStyle name="Заголовок 1 5 2" xfId="1220"/>
    <cellStyle name="Заголовок 1 5_46EE.2011(v1.0)" xfId="1221"/>
    <cellStyle name="Заголовок 1 6" xfId="1222"/>
    <cellStyle name="Заголовок 1 6 2" xfId="1223"/>
    <cellStyle name="Заголовок 1 6_46EE.2011(v1.0)" xfId="1224"/>
    <cellStyle name="Заголовок 1 7" xfId="1225"/>
    <cellStyle name="Заголовок 1 7 2" xfId="1226"/>
    <cellStyle name="Заголовок 1 7_46EE.2011(v1.0)" xfId="1227"/>
    <cellStyle name="Заголовок 1 8" xfId="1228"/>
    <cellStyle name="Заголовок 1 8 2" xfId="1229"/>
    <cellStyle name="Заголовок 1 8_46EE.2011(v1.0)" xfId="1230"/>
    <cellStyle name="Заголовок 1 9" xfId="1231"/>
    <cellStyle name="Заголовок 1 9 2" xfId="1232"/>
    <cellStyle name="Заголовок 1 9_46EE.2011(v1.0)" xfId="1233"/>
    <cellStyle name="Заголовок 1_UPDATE.JKH.OPEN.INFO.PRICE.WARM.TO.4.3.64" xfId="1234"/>
    <cellStyle name="Заголовок 2" xfId="1235"/>
    <cellStyle name="Заголовок 2 2" xfId="1236"/>
    <cellStyle name="Заголовок 2 2 2" xfId="1237"/>
    <cellStyle name="Заголовок 2 2_46EE.2011(v1.0)" xfId="1238"/>
    <cellStyle name="Заголовок 2 3" xfId="1239"/>
    <cellStyle name="Заголовок 2 3 2" xfId="1240"/>
    <cellStyle name="Заголовок 2 3_46EE.2011(v1.0)" xfId="1241"/>
    <cellStyle name="Заголовок 2 4" xfId="1242"/>
    <cellStyle name="Заголовок 2 4 2" xfId="1243"/>
    <cellStyle name="Заголовок 2 4_46EE.2011(v1.0)" xfId="1244"/>
    <cellStyle name="Заголовок 2 5" xfId="1245"/>
    <cellStyle name="Заголовок 2 5 2" xfId="1246"/>
    <cellStyle name="Заголовок 2 5_46EE.2011(v1.0)" xfId="1247"/>
    <cellStyle name="Заголовок 2 6" xfId="1248"/>
    <cellStyle name="Заголовок 2 6 2" xfId="1249"/>
    <cellStyle name="Заголовок 2 6_46EE.2011(v1.0)" xfId="1250"/>
    <cellStyle name="Заголовок 2 7" xfId="1251"/>
    <cellStyle name="Заголовок 2 7 2" xfId="1252"/>
    <cellStyle name="Заголовок 2 7_46EE.2011(v1.0)" xfId="1253"/>
    <cellStyle name="Заголовок 2 8" xfId="1254"/>
    <cellStyle name="Заголовок 2 8 2" xfId="1255"/>
    <cellStyle name="Заголовок 2 8_46EE.2011(v1.0)" xfId="1256"/>
    <cellStyle name="Заголовок 2 9" xfId="1257"/>
    <cellStyle name="Заголовок 2 9 2" xfId="1258"/>
    <cellStyle name="Заголовок 2 9_46EE.2011(v1.0)" xfId="1259"/>
    <cellStyle name="Заголовок 2_UPDATE.JKH.OPEN.INFO.PRICE.WARM.TO.4.3.64" xfId="1260"/>
    <cellStyle name="Заголовок 3" xfId="1261"/>
    <cellStyle name="Заголовок 3 2" xfId="1262"/>
    <cellStyle name="Заголовок 3 2 2" xfId="1263"/>
    <cellStyle name="Заголовок 3 2_46EE.2011(v1.0)" xfId="1264"/>
    <cellStyle name="Заголовок 3 3" xfId="1265"/>
    <cellStyle name="Заголовок 3 3 2" xfId="1266"/>
    <cellStyle name="Заголовок 3 3_46EE.2011(v1.0)" xfId="1267"/>
    <cellStyle name="Заголовок 3 4" xfId="1268"/>
    <cellStyle name="Заголовок 3 4 2" xfId="1269"/>
    <cellStyle name="Заголовок 3 4_46EE.2011(v1.0)" xfId="1270"/>
    <cellStyle name="Заголовок 3 5" xfId="1271"/>
    <cellStyle name="Заголовок 3 5 2" xfId="1272"/>
    <cellStyle name="Заголовок 3 5_46EE.2011(v1.0)" xfId="1273"/>
    <cellStyle name="Заголовок 3 6" xfId="1274"/>
    <cellStyle name="Заголовок 3 6 2" xfId="1275"/>
    <cellStyle name="Заголовок 3 6_46EE.2011(v1.0)" xfId="1276"/>
    <cellStyle name="Заголовок 3 7" xfId="1277"/>
    <cellStyle name="Заголовок 3 7 2" xfId="1278"/>
    <cellStyle name="Заголовок 3 7_46EE.2011(v1.0)" xfId="1279"/>
    <cellStyle name="Заголовок 3 8" xfId="1280"/>
    <cellStyle name="Заголовок 3 8 2" xfId="1281"/>
    <cellStyle name="Заголовок 3 8_46EE.2011(v1.0)" xfId="1282"/>
    <cellStyle name="Заголовок 3 9" xfId="1283"/>
    <cellStyle name="Заголовок 3 9 2" xfId="1284"/>
    <cellStyle name="Заголовок 3 9_46EE.2011(v1.0)" xfId="1285"/>
    <cellStyle name="Заголовок 3_UPDATE.JKH.OPEN.INFO.PRICE.WARM.TO.4.3.64" xfId="1286"/>
    <cellStyle name="Заголовок 4" xfId="1287"/>
    <cellStyle name="Заголовок 4 2" xfId="1288"/>
    <cellStyle name="Заголовок 4 2 2" xfId="1289"/>
    <cellStyle name="Заголовок 4 3" xfId="1290"/>
    <cellStyle name="Заголовок 4 3 2" xfId="1291"/>
    <cellStyle name="Заголовок 4 4" xfId="1292"/>
    <cellStyle name="Заголовок 4 4 2" xfId="1293"/>
    <cellStyle name="Заголовок 4 5" xfId="1294"/>
    <cellStyle name="Заголовок 4 5 2" xfId="1295"/>
    <cellStyle name="Заголовок 4 6" xfId="1296"/>
    <cellStyle name="Заголовок 4 6 2" xfId="1297"/>
    <cellStyle name="Заголовок 4 7" xfId="1298"/>
    <cellStyle name="Заголовок 4 7 2" xfId="1299"/>
    <cellStyle name="Заголовок 4 8" xfId="1300"/>
    <cellStyle name="Заголовок 4 8 2" xfId="1301"/>
    <cellStyle name="Заголовок 4 9" xfId="1302"/>
    <cellStyle name="Заголовок 4 9 2" xfId="1303"/>
    <cellStyle name="ЗАГОЛОВОК1" xfId="1304"/>
    <cellStyle name="ЗАГОЛОВОК2" xfId="1305"/>
    <cellStyle name="ЗаголовокСтолбца" xfId="1306"/>
    <cellStyle name="Защитный" xfId="1307"/>
    <cellStyle name="Значение" xfId="1308"/>
    <cellStyle name="Зоголовок" xfId="1309"/>
    <cellStyle name="Итог" xfId="1310"/>
    <cellStyle name="Итог 2" xfId="1311"/>
    <cellStyle name="Итог 2 2" xfId="1312"/>
    <cellStyle name="Итог 2_46EE.2011(v1.0)" xfId="1313"/>
    <cellStyle name="Итог 3" xfId="1314"/>
    <cellStyle name="Итог 3 2" xfId="1315"/>
    <cellStyle name="Итог 3_46EE.2011(v1.0)" xfId="1316"/>
    <cellStyle name="Итог 4" xfId="1317"/>
    <cellStyle name="Итог 4 2" xfId="1318"/>
    <cellStyle name="Итог 4_46EE.2011(v1.0)" xfId="1319"/>
    <cellStyle name="Итог 5" xfId="1320"/>
    <cellStyle name="Итог 5 2" xfId="1321"/>
    <cellStyle name="Итог 5_46EE.2011(v1.0)" xfId="1322"/>
    <cellStyle name="Итог 6" xfId="1323"/>
    <cellStyle name="Итог 6 2" xfId="1324"/>
    <cellStyle name="Итог 6_46EE.2011(v1.0)" xfId="1325"/>
    <cellStyle name="Итог 7" xfId="1326"/>
    <cellStyle name="Итог 7 2" xfId="1327"/>
    <cellStyle name="Итог 7_46EE.2011(v1.0)" xfId="1328"/>
    <cellStyle name="Итог 8" xfId="1329"/>
    <cellStyle name="Итог 8 2" xfId="1330"/>
    <cellStyle name="Итог 8_46EE.2011(v1.0)" xfId="1331"/>
    <cellStyle name="Итог 9" xfId="1332"/>
    <cellStyle name="Итог 9 2" xfId="1333"/>
    <cellStyle name="Итог 9_46EE.2011(v1.0)" xfId="1334"/>
    <cellStyle name="Итог_UPDATE.JKH.OPEN.INFO.PRICE.WARM.TO.4.3.64" xfId="1335"/>
    <cellStyle name="Итого" xfId="1336"/>
    <cellStyle name="ИТОГОВЫЙ" xfId="1337"/>
    <cellStyle name="ИТОГОВЫЙ 2" xfId="1338"/>
    <cellStyle name="ИТОГОВЫЙ 3" xfId="1339"/>
    <cellStyle name="ИТОГОВЫЙ 4" xfId="1340"/>
    <cellStyle name="ИТОГОВЫЙ 5" xfId="1341"/>
    <cellStyle name="ИТОГОВЫЙ 6" xfId="1342"/>
    <cellStyle name="ИТОГОВЫЙ 7" xfId="1343"/>
    <cellStyle name="ИТОГОВЫЙ 8" xfId="1344"/>
    <cellStyle name="ИТОГОВЫЙ 9" xfId="1345"/>
    <cellStyle name="ИТОГОВЫЙ_1" xfId="1346"/>
    <cellStyle name="Контрольная ячейка" xfId="1347"/>
    <cellStyle name="Контрольная ячейка 2" xfId="1348"/>
    <cellStyle name="Контрольная ячейка 2 2" xfId="1349"/>
    <cellStyle name="Контрольная ячейка 2_46EE.2011(v1.0)" xfId="1350"/>
    <cellStyle name="Контрольная ячейка 3" xfId="1351"/>
    <cellStyle name="Контрольная ячейка 3 2" xfId="1352"/>
    <cellStyle name="Контрольная ячейка 3_46EE.2011(v1.0)" xfId="1353"/>
    <cellStyle name="Контрольная ячейка 4" xfId="1354"/>
    <cellStyle name="Контрольная ячейка 4 2" xfId="1355"/>
    <cellStyle name="Контрольная ячейка 4_46EE.2011(v1.0)" xfId="1356"/>
    <cellStyle name="Контрольная ячейка 5" xfId="1357"/>
    <cellStyle name="Контрольная ячейка 5 2" xfId="1358"/>
    <cellStyle name="Контрольная ячейка 5_46EE.2011(v1.0)" xfId="1359"/>
    <cellStyle name="Контрольная ячейка 6" xfId="1360"/>
    <cellStyle name="Контрольная ячейка 6 2" xfId="1361"/>
    <cellStyle name="Контрольная ячейка 6_46EE.2011(v1.0)" xfId="1362"/>
    <cellStyle name="Контрольная ячейка 7" xfId="1363"/>
    <cellStyle name="Контрольная ячейка 7 2" xfId="1364"/>
    <cellStyle name="Контрольная ячейка 7_46EE.2011(v1.0)" xfId="1365"/>
    <cellStyle name="Контрольная ячейка 8" xfId="1366"/>
    <cellStyle name="Контрольная ячейка 8 2" xfId="1367"/>
    <cellStyle name="Контрольная ячейка 8_46EE.2011(v1.0)" xfId="1368"/>
    <cellStyle name="Контрольная ячейка 9" xfId="1369"/>
    <cellStyle name="Контрольная ячейка 9 2" xfId="1370"/>
    <cellStyle name="Контрольная ячейка 9_46EE.2011(v1.0)" xfId="1371"/>
    <cellStyle name="Контрольная ячейка_UPDATE.JKH.OPEN.INFO.PRICE.WARM.TO.4.3.64" xfId="1372"/>
    <cellStyle name="Миша (бланки отчетности)" xfId="1373"/>
    <cellStyle name="Мои наименования показателей" xfId="1374"/>
    <cellStyle name="Мои наименования показателей 2" xfId="1375"/>
    <cellStyle name="Мои наименования показателей 2 2" xfId="1376"/>
    <cellStyle name="Мои наименования показателей 2 3" xfId="1377"/>
    <cellStyle name="Мои наименования показателей 2 4" xfId="1378"/>
    <cellStyle name="Мои наименования показателей 2 5" xfId="1379"/>
    <cellStyle name="Мои наименования показателей 2 6" xfId="1380"/>
    <cellStyle name="Мои наименования показателей 2 7" xfId="1381"/>
    <cellStyle name="Мои наименования показателей 2 8" xfId="1382"/>
    <cellStyle name="Мои наименования показателей 2 9" xfId="1383"/>
    <cellStyle name="Мои наименования показателей 2_1" xfId="1384"/>
    <cellStyle name="Мои наименования показателей 3" xfId="1385"/>
    <cellStyle name="Мои наименования показателей 3 2" xfId="1386"/>
    <cellStyle name="Мои наименования показателей 3 3" xfId="1387"/>
    <cellStyle name="Мои наименования показателей 3 4" xfId="1388"/>
    <cellStyle name="Мои наименования показателей 3 5" xfId="1389"/>
    <cellStyle name="Мои наименования показателей 3 6" xfId="1390"/>
    <cellStyle name="Мои наименования показателей 3 7" xfId="1391"/>
    <cellStyle name="Мои наименования показателей 3 8" xfId="1392"/>
    <cellStyle name="Мои наименования показателей 3 9" xfId="1393"/>
    <cellStyle name="Мои наименования показателей 3_1" xfId="1394"/>
    <cellStyle name="Мои наименования показателей 4" xfId="1395"/>
    <cellStyle name="Мои наименования показателей 4 2" xfId="1396"/>
    <cellStyle name="Мои наименования показателей 4 3" xfId="1397"/>
    <cellStyle name="Мои наименования показателей 4 4" xfId="1398"/>
    <cellStyle name="Мои наименования показателей 4 5" xfId="1399"/>
    <cellStyle name="Мои наименования показателей 4 6" xfId="1400"/>
    <cellStyle name="Мои наименования показателей 4 7" xfId="1401"/>
    <cellStyle name="Мои наименования показателей 4 8" xfId="1402"/>
    <cellStyle name="Мои наименования показателей 4 9" xfId="1403"/>
    <cellStyle name="Мои наименования показателей 4_1" xfId="1404"/>
    <cellStyle name="Мои наименования показателей 5" xfId="1405"/>
    <cellStyle name="Мои наименования показателей 5 2" xfId="1406"/>
    <cellStyle name="Мои наименования показателей 5 3" xfId="1407"/>
    <cellStyle name="Мои наименования показателей 5 4" xfId="1408"/>
    <cellStyle name="Мои наименования показателей 5 5" xfId="1409"/>
    <cellStyle name="Мои наименования показателей 5 6" xfId="1410"/>
    <cellStyle name="Мои наименования показателей 5 7" xfId="1411"/>
    <cellStyle name="Мои наименования показателей 5 8" xfId="1412"/>
    <cellStyle name="Мои наименования показателей 5 9" xfId="1413"/>
    <cellStyle name="Мои наименования показателей 5_1" xfId="1414"/>
    <cellStyle name="Мои наименования показателей 6" xfId="1415"/>
    <cellStyle name="Мои наименования показателей 6 2" xfId="1416"/>
    <cellStyle name="Мои наименования показателей 6 3" xfId="1417"/>
    <cellStyle name="Мои наименования показателей 6_46EE.2011(v1.0)" xfId="1418"/>
    <cellStyle name="Мои наименования показателей 7" xfId="1419"/>
    <cellStyle name="Мои наименования показателей 7 2" xfId="1420"/>
    <cellStyle name="Мои наименования показателей 7 3" xfId="1421"/>
    <cellStyle name="Мои наименования показателей 7_46EE.2011(v1.0)" xfId="1422"/>
    <cellStyle name="Мои наименования показателей 8" xfId="1423"/>
    <cellStyle name="Мои наименования показателей 8 2" xfId="1424"/>
    <cellStyle name="Мои наименования показателей 8 3" xfId="1425"/>
    <cellStyle name="Мои наименования показателей 8_46EE.2011(v1.0)" xfId="1426"/>
    <cellStyle name="Мои наименования показателей_46TE.RT(v1.0)" xfId="1427"/>
    <cellStyle name="Мой заголовок" xfId="1428"/>
    <cellStyle name="Мой заголовок листа" xfId="1429"/>
    <cellStyle name="назв фил" xfId="1430"/>
    <cellStyle name="Название" xfId="1431"/>
    <cellStyle name="Название 2" xfId="1432"/>
    <cellStyle name="Название 2 2" xfId="1433"/>
    <cellStyle name="Название 3" xfId="1434"/>
    <cellStyle name="Название 3 2" xfId="1435"/>
    <cellStyle name="Название 4" xfId="1436"/>
    <cellStyle name="Название 4 2" xfId="1437"/>
    <cellStyle name="Название 5" xfId="1438"/>
    <cellStyle name="Название 5 2" xfId="1439"/>
    <cellStyle name="Название 6" xfId="1440"/>
    <cellStyle name="Название 6 2" xfId="1441"/>
    <cellStyle name="Название 7" xfId="1442"/>
    <cellStyle name="Название 7 2" xfId="1443"/>
    <cellStyle name="Название 8" xfId="1444"/>
    <cellStyle name="Название 8 2" xfId="1445"/>
    <cellStyle name="Название 9" xfId="1446"/>
    <cellStyle name="Название 9 2" xfId="1447"/>
    <cellStyle name="Невидимый" xfId="1448"/>
    <cellStyle name="Нейтральный" xfId="1449"/>
    <cellStyle name="Нейтральный 2" xfId="1450"/>
    <cellStyle name="Нейтральный 2 2" xfId="1451"/>
    <cellStyle name="Нейтральный 3" xfId="1452"/>
    <cellStyle name="Нейтральный 3 2" xfId="1453"/>
    <cellStyle name="Нейтральный 4" xfId="1454"/>
    <cellStyle name="Нейтральный 4 2" xfId="1455"/>
    <cellStyle name="Нейтральный 5" xfId="1456"/>
    <cellStyle name="Нейтральный 5 2" xfId="1457"/>
    <cellStyle name="Нейтральный 6" xfId="1458"/>
    <cellStyle name="Нейтральный 6 2" xfId="1459"/>
    <cellStyle name="Нейтральный 7" xfId="1460"/>
    <cellStyle name="Нейтральный 7 2" xfId="1461"/>
    <cellStyle name="Нейтральный 8" xfId="1462"/>
    <cellStyle name="Нейтральный 8 2" xfId="1463"/>
    <cellStyle name="Нейтральный 9" xfId="1464"/>
    <cellStyle name="Нейтральный 9 2" xfId="1465"/>
    <cellStyle name="Низ1" xfId="1466"/>
    <cellStyle name="Низ2" xfId="1467"/>
    <cellStyle name="Обычный 10" xfId="1468"/>
    <cellStyle name="Обычный 11" xfId="1469"/>
    <cellStyle name="Обычный 11 2" xfId="1470"/>
    <cellStyle name="Обычный 11_UPDATE.JKH.OPEN.INFO.PRICE.WARM.TO.4.3.64" xfId="1471"/>
    <cellStyle name="Обычный 12" xfId="1472"/>
    <cellStyle name="Обычный 13" xfId="1473"/>
    <cellStyle name="Обычный 14" xfId="1474"/>
    <cellStyle name="Обычный 15" xfId="1475"/>
    <cellStyle name="Обычный 16" xfId="1476"/>
    <cellStyle name="Обычный 17" xfId="1477"/>
    <cellStyle name="Обычный 2" xfId="1478"/>
    <cellStyle name="Обычный 2 10" xfId="1479"/>
    <cellStyle name="Обычный 2 11" xfId="1480"/>
    <cellStyle name="Обычный 2 12" xfId="1481"/>
    <cellStyle name="Обычный 2 2" xfId="1482"/>
    <cellStyle name="Обычный 2 2 2" xfId="1483"/>
    <cellStyle name="Обычный 2 2 3" xfId="1484"/>
    <cellStyle name="Обычный 2 2_46EE.2011(v1.0)" xfId="1485"/>
    <cellStyle name="Обычный 2 3" xfId="1486"/>
    <cellStyle name="Обычный 2 3 2" xfId="1487"/>
    <cellStyle name="Обычный 2 3 3" xfId="1488"/>
    <cellStyle name="Обычный 2 3_46EE.2011(v1.0)" xfId="1489"/>
    <cellStyle name="Обычный 2 4" xfId="1490"/>
    <cellStyle name="Обычный 2 4 2" xfId="1491"/>
    <cellStyle name="Обычный 2 4 3" xfId="1492"/>
    <cellStyle name="Обычный 2 4_46EE.2011(v1.0)" xfId="1493"/>
    <cellStyle name="Обычный 2 5" xfId="1494"/>
    <cellStyle name="Обычный 2 5 2" xfId="1495"/>
    <cellStyle name="Обычный 2 5 3" xfId="1496"/>
    <cellStyle name="Обычный 2 5_46EE.2011(v1.0)" xfId="1497"/>
    <cellStyle name="Обычный 2 6" xfId="1498"/>
    <cellStyle name="Обычный 2 6 2" xfId="1499"/>
    <cellStyle name="Обычный 2 6 3" xfId="1500"/>
    <cellStyle name="Обычный 2 6_46EE.2011(v1.0)" xfId="1501"/>
    <cellStyle name="Обычный 2 7" xfId="1502"/>
    <cellStyle name="Обычный 2 8" xfId="1503"/>
    <cellStyle name="Обычный 2 9" xfId="1504"/>
    <cellStyle name="Обычный 2_1" xfId="1505"/>
    <cellStyle name="Обычный 3" xfId="1506"/>
    <cellStyle name="Обычный 3 2" xfId="1507"/>
    <cellStyle name="Обычный 3 3" xfId="1508"/>
    <cellStyle name="Обычный 4" xfId="1509"/>
    <cellStyle name="Обычный 4 2" xfId="1510"/>
    <cellStyle name="Обычный 4 2 2" xfId="1511"/>
    <cellStyle name="Обычный 4 2_INVEST.WARM.PLAN.4.78(v0.1)" xfId="1512"/>
    <cellStyle name="Обычный 4_EE.20.MET.SVOD.2.73_v0.1" xfId="1513"/>
    <cellStyle name="Обычный 5" xfId="1514"/>
    <cellStyle name="Обычный 6" xfId="1515"/>
    <cellStyle name="Обычный 7" xfId="1516"/>
    <cellStyle name="Обычный 8" xfId="1517"/>
    <cellStyle name="Обычный 9" xfId="1518"/>
    <cellStyle name="Обычный_BALANCE.WARM.2007YEAR(FACT)" xfId="1519"/>
    <cellStyle name="Обычный_Forma_5 2" xfId="1520"/>
    <cellStyle name="Обычный_Forma_5 3" xfId="1521"/>
    <cellStyle name="Обычный_JKH.OPEN.INFO.GVS(v3.5)_цены161210" xfId="1522"/>
    <cellStyle name="Обычный_JKH.OPEN.INFO.HVS(v3.5)_цены161210" xfId="1523"/>
    <cellStyle name="Обычный_JKH.OPEN.INFO.PRICE.VO_v4.0(10.02.11)" xfId="1524"/>
    <cellStyle name="Обычный_PRIL1.ELECTR" xfId="1525"/>
    <cellStyle name="Обычный_PRIL1.ELECTR 2" xfId="1526"/>
    <cellStyle name="Обычный_ЖКУ_проект3" xfId="1527"/>
    <cellStyle name="Обычный_Мониторинг по тарифам ТОWRK_BU" xfId="1528"/>
    <cellStyle name="Обычный_ТС цены" xfId="1529"/>
    <cellStyle name="Обычный_форма 1 водопровод для орг" xfId="1530"/>
    <cellStyle name="Обычный_форма 1 водопровод для орг_CALC.KV.4.78(v1.0)" xfId="1531"/>
    <cellStyle name="Followed Hyperlink" xfId="1532"/>
    <cellStyle name="Ошибка" xfId="1533"/>
    <cellStyle name="Плохой" xfId="1534"/>
    <cellStyle name="Плохой 2" xfId="1535"/>
    <cellStyle name="Плохой 2 2" xfId="1536"/>
    <cellStyle name="Плохой 3" xfId="1537"/>
    <cellStyle name="Плохой 3 2" xfId="1538"/>
    <cellStyle name="Плохой 4" xfId="1539"/>
    <cellStyle name="Плохой 4 2" xfId="1540"/>
    <cellStyle name="Плохой 5" xfId="1541"/>
    <cellStyle name="Плохой 5 2" xfId="1542"/>
    <cellStyle name="Плохой 6" xfId="1543"/>
    <cellStyle name="Плохой 6 2" xfId="1544"/>
    <cellStyle name="Плохой 7" xfId="1545"/>
    <cellStyle name="Плохой 7 2" xfId="1546"/>
    <cellStyle name="Плохой 8" xfId="1547"/>
    <cellStyle name="Плохой 8 2" xfId="1548"/>
    <cellStyle name="Плохой 9" xfId="1549"/>
    <cellStyle name="Плохой 9 2" xfId="1550"/>
    <cellStyle name="По центру с переносом" xfId="1551"/>
    <cellStyle name="По ширине с переносом" xfId="1552"/>
    <cellStyle name="Подгруппа" xfId="1553"/>
    <cellStyle name="Поле ввода" xfId="1554"/>
    <cellStyle name="Пояснение" xfId="1555"/>
    <cellStyle name="Пояснение 2" xfId="1556"/>
    <cellStyle name="Пояснение 2 2" xfId="1557"/>
    <cellStyle name="Пояснение 3" xfId="1558"/>
    <cellStyle name="Пояснение 3 2" xfId="1559"/>
    <cellStyle name="Пояснение 4" xfId="1560"/>
    <cellStyle name="Пояснение 4 2" xfId="1561"/>
    <cellStyle name="Пояснение 5" xfId="1562"/>
    <cellStyle name="Пояснение 5 2" xfId="1563"/>
    <cellStyle name="Пояснение 6" xfId="1564"/>
    <cellStyle name="Пояснение 6 2" xfId="1565"/>
    <cellStyle name="Пояснение 7" xfId="1566"/>
    <cellStyle name="Пояснение 7 2" xfId="1567"/>
    <cellStyle name="Пояснение 8" xfId="1568"/>
    <cellStyle name="Пояснение 8 2" xfId="1569"/>
    <cellStyle name="Пояснение 9" xfId="1570"/>
    <cellStyle name="Пояснение 9 2" xfId="1571"/>
    <cellStyle name="Примечание" xfId="1572"/>
    <cellStyle name="Примечание 10" xfId="1573"/>
    <cellStyle name="Примечание 10 2" xfId="1574"/>
    <cellStyle name="Примечание 10 3" xfId="1575"/>
    <cellStyle name="Примечание 10_46EE.2011(v1.0)" xfId="1576"/>
    <cellStyle name="Примечание 11" xfId="1577"/>
    <cellStyle name="Примечание 11 2" xfId="1578"/>
    <cellStyle name="Примечание 11 3" xfId="1579"/>
    <cellStyle name="Примечание 11_46EE.2011(v1.0)" xfId="1580"/>
    <cellStyle name="Примечание 12" xfId="1581"/>
    <cellStyle name="Примечание 12 2" xfId="1582"/>
    <cellStyle name="Примечание 12 3" xfId="1583"/>
    <cellStyle name="Примечание 12_46EE.2011(v1.0)" xfId="1584"/>
    <cellStyle name="Примечание 2" xfId="1585"/>
    <cellStyle name="Примечание 2 2" xfId="1586"/>
    <cellStyle name="Примечание 2 3" xfId="1587"/>
    <cellStyle name="Примечание 2 4" xfId="1588"/>
    <cellStyle name="Примечание 2 5" xfId="1589"/>
    <cellStyle name="Примечание 2 6" xfId="1590"/>
    <cellStyle name="Примечание 2 7" xfId="1591"/>
    <cellStyle name="Примечание 2 8" xfId="1592"/>
    <cellStyle name="Примечание 2 9" xfId="1593"/>
    <cellStyle name="Примечание 2_46EE.2011(v1.0)" xfId="1594"/>
    <cellStyle name="Примечание 3" xfId="1595"/>
    <cellStyle name="Примечание 3 2" xfId="1596"/>
    <cellStyle name="Примечание 3 3" xfId="1597"/>
    <cellStyle name="Примечание 3 4" xfId="1598"/>
    <cellStyle name="Примечание 3 5" xfId="1599"/>
    <cellStyle name="Примечание 3 6" xfId="1600"/>
    <cellStyle name="Примечание 3 7" xfId="1601"/>
    <cellStyle name="Примечание 3 8" xfId="1602"/>
    <cellStyle name="Примечание 3 9" xfId="1603"/>
    <cellStyle name="Примечание 3_46EE.2011(v1.0)" xfId="1604"/>
    <cellStyle name="Примечание 4" xfId="1605"/>
    <cellStyle name="Примечание 4 2" xfId="1606"/>
    <cellStyle name="Примечание 4 3" xfId="1607"/>
    <cellStyle name="Примечание 4 4" xfId="1608"/>
    <cellStyle name="Примечание 4 5" xfId="1609"/>
    <cellStyle name="Примечание 4 6" xfId="1610"/>
    <cellStyle name="Примечание 4 7" xfId="1611"/>
    <cellStyle name="Примечание 4 8" xfId="1612"/>
    <cellStyle name="Примечание 4 9" xfId="1613"/>
    <cellStyle name="Примечание 4_46EE.2011(v1.0)" xfId="1614"/>
    <cellStyle name="Примечание 5" xfId="1615"/>
    <cellStyle name="Примечание 5 2" xfId="1616"/>
    <cellStyle name="Примечание 5 3" xfId="1617"/>
    <cellStyle name="Примечание 5 4" xfId="1618"/>
    <cellStyle name="Примечание 5 5" xfId="1619"/>
    <cellStyle name="Примечание 5 6" xfId="1620"/>
    <cellStyle name="Примечание 5 7" xfId="1621"/>
    <cellStyle name="Примечание 5 8" xfId="1622"/>
    <cellStyle name="Примечание 5 9" xfId="1623"/>
    <cellStyle name="Примечание 5_46EE.2011(v1.0)" xfId="1624"/>
    <cellStyle name="Примечание 6" xfId="1625"/>
    <cellStyle name="Примечание 6 2" xfId="1626"/>
    <cellStyle name="Примечание 6_46EE.2011(v1.0)" xfId="1627"/>
    <cellStyle name="Примечание 7" xfId="1628"/>
    <cellStyle name="Примечание 7 2" xfId="1629"/>
    <cellStyle name="Примечание 7_46EE.2011(v1.0)" xfId="1630"/>
    <cellStyle name="Примечание 8" xfId="1631"/>
    <cellStyle name="Примечание 8 2" xfId="1632"/>
    <cellStyle name="Примечание 8_46EE.2011(v1.0)" xfId="1633"/>
    <cellStyle name="Примечание 9" xfId="1634"/>
    <cellStyle name="Примечание 9 2" xfId="1635"/>
    <cellStyle name="Примечание 9_46EE.2011(v1.0)" xfId="1636"/>
    <cellStyle name="Примечание_UPDATE.JKH.OPEN.INFO.PRICE.WARM.TO.4.3.64" xfId="1637"/>
    <cellStyle name="Продукт" xfId="1638"/>
    <cellStyle name="Percent" xfId="1639"/>
    <cellStyle name="Процентный 10" xfId="1640"/>
    <cellStyle name="Процентный 2" xfId="1641"/>
    <cellStyle name="Процентный 2 2" xfId="1642"/>
    <cellStyle name="Процентный 2 3" xfId="1643"/>
    <cellStyle name="Процентный 3" xfId="1644"/>
    <cellStyle name="Процентный 3 2" xfId="1645"/>
    <cellStyle name="Процентный 3 3" xfId="1646"/>
    <cellStyle name="Процентный 4" xfId="1647"/>
    <cellStyle name="Процентный 4 2" xfId="1648"/>
    <cellStyle name="Процентный 4 3" xfId="1649"/>
    <cellStyle name="Процентный 5" xfId="1650"/>
    <cellStyle name="Процентный 9" xfId="1651"/>
    <cellStyle name="Разница" xfId="1652"/>
    <cellStyle name="Рамки" xfId="1653"/>
    <cellStyle name="Сводная таблица" xfId="1654"/>
    <cellStyle name="Связанная ячейка" xfId="1655"/>
    <cellStyle name="Связанная ячейка 2" xfId="1656"/>
    <cellStyle name="Связанная ячейка 2 2" xfId="1657"/>
    <cellStyle name="Связанная ячейка 2_46EE.2011(v1.0)" xfId="1658"/>
    <cellStyle name="Связанная ячейка 3" xfId="1659"/>
    <cellStyle name="Связанная ячейка 3 2" xfId="1660"/>
    <cellStyle name="Связанная ячейка 3_46EE.2011(v1.0)" xfId="1661"/>
    <cellStyle name="Связанная ячейка 4" xfId="1662"/>
    <cellStyle name="Связанная ячейка 4 2" xfId="1663"/>
    <cellStyle name="Связанная ячейка 4_46EE.2011(v1.0)" xfId="1664"/>
    <cellStyle name="Связанная ячейка 5" xfId="1665"/>
    <cellStyle name="Связанная ячейка 5 2" xfId="1666"/>
    <cellStyle name="Связанная ячейка 5_46EE.2011(v1.0)" xfId="1667"/>
    <cellStyle name="Связанная ячейка 6" xfId="1668"/>
    <cellStyle name="Связанная ячейка 6 2" xfId="1669"/>
    <cellStyle name="Связанная ячейка 6_46EE.2011(v1.0)" xfId="1670"/>
    <cellStyle name="Связанная ячейка 7" xfId="1671"/>
    <cellStyle name="Связанная ячейка 7 2" xfId="1672"/>
    <cellStyle name="Связанная ячейка 7_46EE.2011(v1.0)" xfId="1673"/>
    <cellStyle name="Связанная ячейка 8" xfId="1674"/>
    <cellStyle name="Связанная ячейка 8 2" xfId="1675"/>
    <cellStyle name="Связанная ячейка 8_46EE.2011(v1.0)" xfId="1676"/>
    <cellStyle name="Связанная ячейка 9" xfId="1677"/>
    <cellStyle name="Связанная ячейка 9 2" xfId="1678"/>
    <cellStyle name="Связанная ячейка 9_46EE.2011(v1.0)" xfId="1679"/>
    <cellStyle name="Связанная ячейка_UPDATE.JKH.OPEN.INFO.PRICE.WARM.TO.4.3.64" xfId="1680"/>
    <cellStyle name="Стиль 1" xfId="1681"/>
    <cellStyle name="Стиль 1 2" xfId="1682"/>
    <cellStyle name="Стиль 1 2 2" xfId="1683"/>
    <cellStyle name="Стиль 1 2_EE.2REK.P2011.4.78(v0.3)" xfId="1684"/>
    <cellStyle name="Субсчет" xfId="1685"/>
    <cellStyle name="Счет" xfId="1686"/>
    <cellStyle name="ТЕКСТ" xfId="1687"/>
    <cellStyle name="ТЕКСТ 2" xfId="1688"/>
    <cellStyle name="ТЕКСТ 3" xfId="1689"/>
    <cellStyle name="ТЕКСТ 4" xfId="1690"/>
    <cellStyle name="ТЕКСТ 5" xfId="1691"/>
    <cellStyle name="ТЕКСТ 6" xfId="1692"/>
    <cellStyle name="ТЕКСТ 7" xfId="1693"/>
    <cellStyle name="ТЕКСТ 8" xfId="1694"/>
    <cellStyle name="ТЕКСТ 9" xfId="1695"/>
    <cellStyle name="Текст предупреждения" xfId="1696"/>
    <cellStyle name="Текст предупреждения 2" xfId="1697"/>
    <cellStyle name="Текст предупреждения 2 2" xfId="1698"/>
    <cellStyle name="Текст предупреждения 3" xfId="1699"/>
    <cellStyle name="Текст предупреждения 3 2" xfId="1700"/>
    <cellStyle name="Текст предупреждения 4" xfId="1701"/>
    <cellStyle name="Текст предупреждения 4 2" xfId="1702"/>
    <cellStyle name="Текст предупреждения 5" xfId="1703"/>
    <cellStyle name="Текст предупреждения 5 2" xfId="1704"/>
    <cellStyle name="Текст предупреждения 6" xfId="1705"/>
    <cellStyle name="Текст предупреждения 6 2" xfId="1706"/>
    <cellStyle name="Текст предупреждения 7" xfId="1707"/>
    <cellStyle name="Текст предупреждения 7 2" xfId="1708"/>
    <cellStyle name="Текст предупреждения 8" xfId="1709"/>
    <cellStyle name="Текст предупреждения 8 2" xfId="1710"/>
    <cellStyle name="Текст предупреждения 9" xfId="1711"/>
    <cellStyle name="Текст предупреждения 9 2" xfId="1712"/>
    <cellStyle name="Текстовый" xfId="1713"/>
    <cellStyle name="Текстовый 10" xfId="1714"/>
    <cellStyle name="Текстовый 11" xfId="1715"/>
    <cellStyle name="Текстовый 12" xfId="1716"/>
    <cellStyle name="Текстовый 13" xfId="1717"/>
    <cellStyle name="Текстовый 14" xfId="1718"/>
    <cellStyle name="Текстовый 2" xfId="1719"/>
    <cellStyle name="Текстовый 3" xfId="1720"/>
    <cellStyle name="Текстовый 4" xfId="1721"/>
    <cellStyle name="Текстовый 5" xfId="1722"/>
    <cellStyle name="Текстовый 6" xfId="1723"/>
    <cellStyle name="Текстовый 7" xfId="1724"/>
    <cellStyle name="Текстовый 8" xfId="1725"/>
    <cellStyle name="Текстовый 9" xfId="1726"/>
    <cellStyle name="Текстовый_1" xfId="1727"/>
    <cellStyle name="Тысячи [0]_22гк" xfId="1728"/>
    <cellStyle name="Тысячи_22гк" xfId="1729"/>
    <cellStyle name="ФИКСИРОВАННЫЙ" xfId="1730"/>
    <cellStyle name="ФИКСИРОВАННЫЙ 2" xfId="1731"/>
    <cellStyle name="ФИКСИРОВАННЫЙ 3" xfId="1732"/>
    <cellStyle name="ФИКСИРОВАННЫЙ 4" xfId="1733"/>
    <cellStyle name="ФИКСИРОВАННЫЙ 5" xfId="1734"/>
    <cellStyle name="ФИКСИРОВАННЫЙ 6" xfId="1735"/>
    <cellStyle name="ФИКСИРОВАННЫЙ 7" xfId="1736"/>
    <cellStyle name="ФИКСИРОВАННЫЙ 8" xfId="1737"/>
    <cellStyle name="ФИКСИРОВАННЫЙ 9" xfId="1738"/>
    <cellStyle name="ФИКСИРОВАННЫЙ_1" xfId="1739"/>
    <cellStyle name="Comma" xfId="1740"/>
    <cellStyle name="Comma [0]" xfId="1741"/>
    <cellStyle name="Финансовый 2" xfId="1742"/>
    <cellStyle name="Финансовый 2 2" xfId="1743"/>
    <cellStyle name="Финансовый 2 2 2" xfId="1744"/>
    <cellStyle name="Финансовый 2 2_OREP.KU.2011.MONTHLY.02(v0.1)" xfId="1745"/>
    <cellStyle name="Финансовый 2 3" xfId="1746"/>
    <cellStyle name="Финансовый 2_46EE.2011(v1.0)" xfId="1747"/>
    <cellStyle name="Финансовый 3" xfId="1748"/>
    <cellStyle name="Финансовый 3 2" xfId="1749"/>
    <cellStyle name="Финансовый 3 3" xfId="1750"/>
    <cellStyle name="Финансовый 3 4" xfId="1751"/>
    <cellStyle name="Финансовый 3_OREP.KU.2011.MONTHLY.02(v0.1)" xfId="1752"/>
    <cellStyle name="Финансовый 4" xfId="1753"/>
    <cellStyle name="Финансовый 6" xfId="1754"/>
    <cellStyle name="Финансовый0[0]_FU_bal" xfId="1755"/>
    <cellStyle name="Формула" xfId="1756"/>
    <cellStyle name="Формула 2" xfId="1757"/>
    <cellStyle name="Формула_A РТ 2009 Рязаньэнерго" xfId="1758"/>
    <cellStyle name="ФормулаВБ" xfId="1759"/>
    <cellStyle name="ФормулаНаКонтроль" xfId="1760"/>
    <cellStyle name="Хороший" xfId="1761"/>
    <cellStyle name="Хороший 2" xfId="1762"/>
    <cellStyle name="Хороший 2 2" xfId="1763"/>
    <cellStyle name="Хороший 3" xfId="1764"/>
    <cellStyle name="Хороший 3 2" xfId="1765"/>
    <cellStyle name="Хороший 4" xfId="1766"/>
    <cellStyle name="Хороший 4 2" xfId="1767"/>
    <cellStyle name="Хороший 5" xfId="1768"/>
    <cellStyle name="Хороший 5 2" xfId="1769"/>
    <cellStyle name="Хороший 6" xfId="1770"/>
    <cellStyle name="Хороший 6 2" xfId="1771"/>
    <cellStyle name="Хороший 7" xfId="1772"/>
    <cellStyle name="Хороший 7 2" xfId="1773"/>
    <cellStyle name="Хороший 8" xfId="1774"/>
    <cellStyle name="Хороший 8 2" xfId="1775"/>
    <cellStyle name="Хороший 9" xfId="1776"/>
    <cellStyle name="Хороший 9 2" xfId="1777"/>
    <cellStyle name="Цена_продукта" xfId="1778"/>
    <cellStyle name="Цифры по центру с десятыми" xfId="1779"/>
    <cellStyle name="число" xfId="1780"/>
    <cellStyle name="Џђћ–…ќ’ќ›‰" xfId="1781"/>
    <cellStyle name="Шапка" xfId="1782"/>
    <cellStyle name="Шапка таблицы" xfId="1783"/>
    <cellStyle name="Шапка_UPDATE.JKH.OPEN.INFO.PRICE.WARM.TO.4.3.64" xfId="1784"/>
    <cellStyle name="ШАУ" xfId="1785"/>
    <cellStyle name="標準_PL-CF sheet" xfId="1786"/>
    <cellStyle name="䁺_x0001_" xfId="17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46</xdr:row>
      <xdr:rowOff>38100</xdr:rowOff>
    </xdr:from>
    <xdr:to>
      <xdr:col>4</xdr:col>
      <xdr:colOff>361950</xdr:colOff>
      <xdr:row>46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1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46</xdr:row>
      <xdr:rowOff>38100</xdr:rowOff>
    </xdr:from>
    <xdr:to>
      <xdr:col>5</xdr:col>
      <xdr:colOff>371475</xdr:colOff>
      <xdr:row>46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1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43</xdr:row>
      <xdr:rowOff>171450</xdr:rowOff>
    </xdr:from>
    <xdr:to>
      <xdr:col>8</xdr:col>
      <xdr:colOff>200025</xdr:colOff>
      <xdr:row>43</xdr:row>
      <xdr:rowOff>333375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0191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</xdr:row>
      <xdr:rowOff>142875</xdr:rowOff>
    </xdr:from>
    <xdr:to>
      <xdr:col>8</xdr:col>
      <xdr:colOff>209550</xdr:colOff>
      <xdr:row>14</xdr:row>
      <xdr:rowOff>304800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161925</xdr:rowOff>
    </xdr:from>
    <xdr:to>
      <xdr:col>8</xdr:col>
      <xdr:colOff>209550</xdr:colOff>
      <xdr:row>12</xdr:row>
      <xdr:rowOff>323850</xdr:rowOff>
    </xdr:to>
    <xdr:pic macro="[1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019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161925</xdr:rowOff>
    </xdr:from>
    <xdr:to>
      <xdr:col>8</xdr:col>
      <xdr:colOff>209550</xdr:colOff>
      <xdr:row>8</xdr:row>
      <xdr:rowOff>323850</xdr:rowOff>
    </xdr:to>
    <xdr:pic macro="[1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40</xdr:row>
      <xdr:rowOff>85725</xdr:rowOff>
    </xdr:from>
    <xdr:to>
      <xdr:col>8</xdr:col>
      <xdr:colOff>200025</xdr:colOff>
      <xdr:row>40</xdr:row>
      <xdr:rowOff>247650</xdr:rowOff>
    </xdr:to>
    <xdr:pic macro="[1]!modInfo.InfSKINumber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48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14</xdr:row>
      <xdr:rowOff>57150</xdr:rowOff>
    </xdr:from>
    <xdr:to>
      <xdr:col>7</xdr:col>
      <xdr:colOff>28575</xdr:colOff>
      <xdr:row>14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35337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43</xdr:row>
      <xdr:rowOff>85725</xdr:rowOff>
    </xdr:from>
    <xdr:to>
      <xdr:col>7</xdr:col>
      <xdr:colOff>9525</xdr:colOff>
      <xdr:row>44</xdr:row>
      <xdr:rowOff>9525</xdr:rowOff>
    </xdr:to>
    <xdr:pic>
      <xdr:nvPicPr>
        <xdr:cNvPr id="9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010602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18</xdr:row>
      <xdr:rowOff>28575</xdr:rowOff>
    </xdr:from>
    <xdr:to>
      <xdr:col>20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657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18</xdr:row>
      <xdr:rowOff>38100</xdr:rowOff>
    </xdr:from>
    <xdr:to>
      <xdr:col>10</xdr:col>
      <xdr:colOff>209550</xdr:colOff>
      <xdr:row>18</xdr:row>
      <xdr:rowOff>200025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2438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PRICE.WARM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цены"/>
      <sheetName val="ТС цены (2)"/>
      <sheetName val="Ссылки на публикации"/>
      <sheetName val="Проверка"/>
      <sheetName val="modPROV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SKINumberInTitle"/>
      <definedName name="modInfo.InfStrPublication"/>
      <definedName name="modInfo.InfValidityInPrices"/>
    </definedNames>
    <sheetDataSet>
      <sheetData sheetId="9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руб./Гкал/ч/мес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руб./Гкал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</row>
        <row r="5">
          <cell r="B5">
            <v>2009</v>
          </cell>
          <cell r="AD5" t="str">
            <v>Смешанное производство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3"/>
  <sheetViews>
    <sheetView showGridLines="0" tabSelected="1" workbookViewId="0" topLeftCell="B47">
      <selection activeCell="G66" sqref="G66:G69"/>
    </sheetView>
  </sheetViews>
  <sheetFormatPr defaultColWidth="9.140625" defaultRowHeight="11.25"/>
  <cols>
    <col min="1" max="1" width="17.57421875" style="1" hidden="1" customWidth="1"/>
    <col min="2" max="2" width="3.00390625" style="2" customWidth="1"/>
    <col min="3" max="3" width="3.8515625" style="3" customWidth="1"/>
    <col min="4" max="4" width="12.140625" style="9" customWidth="1"/>
    <col min="5" max="5" width="30.8515625" style="9" customWidth="1"/>
    <col min="6" max="6" width="30.8515625" style="8" customWidth="1"/>
    <col min="7" max="7" width="45.7109375" style="9" customWidth="1"/>
    <col min="8" max="8" width="12.140625" style="9" customWidth="1"/>
    <col min="9" max="9" width="3.8515625" style="9" customWidth="1"/>
    <col min="10" max="16384" width="9.140625" style="9" customWidth="1"/>
  </cols>
  <sheetData>
    <row r="1" spans="1:6" s="3" customFormat="1" ht="11.25" customHeight="1">
      <c r="A1" s="1" t="str">
        <f>region_name</f>
        <v>Самарская область</v>
      </c>
      <c r="B1" s="2">
        <f>IF(god="","Не определено",god)</f>
        <v>2012</v>
      </c>
      <c r="C1" s="3" t="str">
        <f>org&amp;"_INN:"&amp;inn&amp;"_KPP:"&amp;kpp</f>
        <v>ООО ЖКХ "Малышевка"_INN:6350011546_KPP:635001001</v>
      </c>
      <c r="F1" s="4"/>
    </row>
    <row r="2" spans="1:9" s="3" customFormat="1" ht="11.25" customHeight="1">
      <c r="A2" s="1" t="str">
        <f>IF(org="","Не определено",org)</f>
        <v>ООО ЖКХ "Малышевка"</v>
      </c>
      <c r="B2" s="2" t="str">
        <f>IF(inn="","Не определено",inn)</f>
        <v>6350011546</v>
      </c>
      <c r="F2" s="4"/>
      <c r="I2" s="5" t="e">
        <f>codeTemplate</f>
        <v>#REF!</v>
      </c>
    </row>
    <row r="3" spans="4:9" ht="18" customHeight="1">
      <c r="D3" s="6"/>
      <c r="E3" s="7"/>
      <c r="I3" s="10" t="e">
        <f>version</f>
        <v>#REF!</v>
      </c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C4" s="11" t="s">
        <v>0</v>
      </c>
      <c r="D4" s="12"/>
      <c r="E4" s="12"/>
      <c r="F4" s="12"/>
      <c r="G4" s="12"/>
      <c r="H4" s="12"/>
      <c r="I4" s="13"/>
    </row>
    <row r="5" spans="4:8" ht="11.25">
      <c r="D5" s="14"/>
      <c r="E5" s="14"/>
      <c r="F5" s="15"/>
      <c r="G5" s="14"/>
      <c r="H5" s="16"/>
    </row>
    <row r="6" spans="3:9" ht="16.5" customHeight="1">
      <c r="C6" s="17"/>
      <c r="D6" s="18"/>
      <c r="E6" s="19"/>
      <c r="F6" s="20"/>
      <c r="G6" s="20"/>
      <c r="H6" s="19"/>
      <c r="I6" s="21"/>
    </row>
    <row r="7" spans="1:9" ht="24.75" customHeight="1" thickBot="1">
      <c r="A7" s="22"/>
      <c r="C7" s="23"/>
      <c r="D7" s="14"/>
      <c r="E7" s="24" t="s">
        <v>1</v>
      </c>
      <c r="F7" s="25"/>
      <c r="G7" s="26" t="s">
        <v>2</v>
      </c>
      <c r="H7" s="7"/>
      <c r="I7" s="27"/>
    </row>
    <row r="8" spans="1:9" ht="11.25">
      <c r="A8" s="22"/>
      <c r="C8" s="23"/>
      <c r="D8" s="14"/>
      <c r="E8" s="7"/>
      <c r="G8" s="7"/>
      <c r="H8" s="7"/>
      <c r="I8" s="27"/>
    </row>
    <row r="9" spans="1:9" ht="37.5" customHeight="1" thickBot="1">
      <c r="A9" s="1" t="s">
        <v>3</v>
      </c>
      <c r="B9" s="2" t="s">
        <v>4</v>
      </c>
      <c r="C9" s="28"/>
      <c r="D9" s="29"/>
      <c r="E9" s="30" t="s">
        <v>5</v>
      </c>
      <c r="F9" s="31"/>
      <c r="G9" s="32" t="s">
        <v>6</v>
      </c>
      <c r="H9" s="33"/>
      <c r="I9" s="34"/>
    </row>
    <row r="10" spans="1:9" ht="11.25">
      <c r="A10" s="22"/>
      <c r="C10" s="28"/>
      <c r="D10" s="29"/>
      <c r="E10" s="29"/>
      <c r="F10" s="9"/>
      <c r="G10" s="33"/>
      <c r="H10" s="35"/>
      <c r="I10" s="36"/>
    </row>
    <row r="11" spans="3:9" ht="30" customHeight="1" thickBot="1">
      <c r="C11" s="28"/>
      <c r="D11" s="29"/>
      <c r="E11" s="30" t="s">
        <v>7</v>
      </c>
      <c r="F11" s="31"/>
      <c r="G11" s="32">
        <v>2012</v>
      </c>
      <c r="H11" s="7"/>
      <c r="I11" s="27"/>
    </row>
    <row r="12" spans="3:9" ht="12" customHeight="1">
      <c r="C12" s="28"/>
      <c r="D12" s="29"/>
      <c r="E12" s="37"/>
      <c r="G12" s="15"/>
      <c r="H12" s="33"/>
      <c r="I12" s="34"/>
    </row>
    <row r="13" spans="1:9" ht="37.5" customHeight="1" thickBot="1">
      <c r="A13" s="1" t="s">
        <v>3</v>
      </c>
      <c r="B13" s="2" t="s">
        <v>4</v>
      </c>
      <c r="C13" s="28"/>
      <c r="D13" s="29"/>
      <c r="E13" s="30" t="s">
        <v>8</v>
      </c>
      <c r="F13" s="31"/>
      <c r="G13" s="32" t="s">
        <v>9</v>
      </c>
      <c r="H13" s="33"/>
      <c r="I13" s="34"/>
    </row>
    <row r="14" spans="3:9" ht="11.25">
      <c r="C14" s="28"/>
      <c r="D14" s="29"/>
      <c r="E14" s="37"/>
      <c r="F14" s="37"/>
      <c r="H14" s="33"/>
      <c r="I14" s="34"/>
    </row>
    <row r="15" spans="3:9" ht="37.5" customHeight="1">
      <c r="C15" s="28"/>
      <c r="D15" s="29"/>
      <c r="E15" s="37"/>
      <c r="F15" s="37"/>
      <c r="H15" s="33"/>
      <c r="I15" s="34"/>
    </row>
    <row r="16" spans="1:9" ht="33.75" customHeight="1">
      <c r="A16" s="1">
        <v>66</v>
      </c>
      <c r="C16" s="28"/>
      <c r="D16" s="29"/>
      <c r="E16" s="38" t="s">
        <v>10</v>
      </c>
      <c r="F16" s="38"/>
      <c r="G16" s="38"/>
      <c r="H16" s="6"/>
      <c r="I16" s="39"/>
    </row>
    <row r="17" spans="3:9" ht="26.25" customHeight="1" thickBot="1">
      <c r="C17" s="28"/>
      <c r="D17" s="29"/>
      <c r="E17" s="24" t="s">
        <v>11</v>
      </c>
      <c r="F17" s="25"/>
      <c r="G17" s="40" t="s">
        <v>12</v>
      </c>
      <c r="H17" s="7"/>
      <c r="I17" s="27"/>
    </row>
    <row r="18" spans="3:9" ht="2.25" customHeight="1">
      <c r="C18" s="28"/>
      <c r="D18" s="29"/>
      <c r="E18" s="37"/>
      <c r="G18" s="37"/>
      <c r="H18" s="7"/>
      <c r="I18" s="27"/>
    </row>
    <row r="19" spans="3:9" ht="24.75" customHeight="1" hidden="1" thickBot="1">
      <c r="C19" s="28"/>
      <c r="D19" s="29"/>
      <c r="E19" s="41" t="s">
        <v>13</v>
      </c>
      <c r="F19" s="42"/>
      <c r="G19" s="43"/>
      <c r="H19" s="6"/>
      <c r="I19" s="39"/>
    </row>
    <row r="20" spans="3:9" ht="2.25" customHeight="1">
      <c r="C20" s="28"/>
      <c r="D20" s="29"/>
      <c r="E20" s="37"/>
      <c r="G20" s="37"/>
      <c r="H20" s="7"/>
      <c r="I20" s="27"/>
    </row>
    <row r="21" spans="3:9" ht="26.25" customHeight="1">
      <c r="C21" s="28"/>
      <c r="D21" s="29"/>
      <c r="E21" s="44" t="s">
        <v>14</v>
      </c>
      <c r="F21" s="45"/>
      <c r="G21" s="46" t="s">
        <v>15</v>
      </c>
      <c r="H21" s="6"/>
      <c r="I21" s="39"/>
    </row>
    <row r="22" spans="3:9" ht="26.25" customHeight="1" thickBot="1">
      <c r="C22" s="28"/>
      <c r="D22" s="29"/>
      <c r="E22" s="24" t="s">
        <v>16</v>
      </c>
      <c r="F22" s="25"/>
      <c r="G22" s="47" t="s">
        <v>17</v>
      </c>
      <c r="H22" s="6"/>
      <c r="I22" s="39"/>
    </row>
    <row r="23" spans="3:9" ht="2.25" customHeight="1">
      <c r="C23" s="28"/>
      <c r="D23" s="29"/>
      <c r="E23" s="37"/>
      <c r="G23" s="37"/>
      <c r="H23" s="7"/>
      <c r="I23" s="27"/>
    </row>
    <row r="24" spans="3:9" ht="26.25" customHeight="1" thickBot="1">
      <c r="C24" s="28"/>
      <c r="D24" s="29"/>
      <c r="E24" s="30" t="s">
        <v>18</v>
      </c>
      <c r="F24" s="31"/>
      <c r="G24" s="48" t="s">
        <v>19</v>
      </c>
      <c r="H24" s="6"/>
      <c r="I24" s="39"/>
    </row>
    <row r="25" spans="3:9" ht="2.25" customHeight="1">
      <c r="C25" s="28"/>
      <c r="D25" s="29"/>
      <c r="E25" s="37"/>
      <c r="G25" s="37"/>
      <c r="H25" s="7"/>
      <c r="I25" s="27"/>
    </row>
    <row r="26" spans="3:9" ht="26.25" customHeight="1">
      <c r="C26" s="28"/>
      <c r="D26" s="29"/>
      <c r="E26" s="49" t="s">
        <v>20</v>
      </c>
      <c r="F26" s="50"/>
      <c r="G26" s="51" t="s">
        <v>21</v>
      </c>
      <c r="H26" s="6"/>
      <c r="I26" s="39"/>
    </row>
    <row r="27" spans="3:9" ht="26.25" customHeight="1">
      <c r="C27" s="28"/>
      <c r="D27" s="29"/>
      <c r="E27" s="49" t="s">
        <v>22</v>
      </c>
      <c r="F27" s="50"/>
      <c r="G27" s="51" t="s">
        <v>21</v>
      </c>
      <c r="H27" s="6"/>
      <c r="I27" s="39"/>
    </row>
    <row r="28" spans="3:9" ht="26.25" customHeight="1" thickBot="1">
      <c r="C28" s="28"/>
      <c r="D28" s="29"/>
      <c r="E28" s="30" t="s">
        <v>23</v>
      </c>
      <c r="F28" s="31"/>
      <c r="G28" s="48" t="s">
        <v>21</v>
      </c>
      <c r="H28" s="6"/>
      <c r="I28" s="39"/>
    </row>
    <row r="29" spans="3:9" ht="15.75" customHeight="1">
      <c r="C29" s="28"/>
      <c r="D29" s="29"/>
      <c r="E29" s="37"/>
      <c r="F29" s="9"/>
      <c r="G29" s="37"/>
      <c r="H29" s="7"/>
      <c r="I29" s="27"/>
    </row>
    <row r="30" spans="3:9" ht="26.25" customHeight="1" thickBot="1">
      <c r="C30" s="28"/>
      <c r="D30" s="29"/>
      <c r="E30" s="30" t="s">
        <v>24</v>
      </c>
      <c r="F30" s="31"/>
      <c r="G30" s="32" t="s">
        <v>25</v>
      </c>
      <c r="H30" s="6"/>
      <c r="I30" s="39"/>
    </row>
    <row r="31" spans="3:10" ht="2.25" customHeight="1">
      <c r="C31" s="28"/>
      <c r="D31" s="29"/>
      <c r="E31" s="37"/>
      <c r="F31" s="9"/>
      <c r="G31" s="37"/>
      <c r="H31" s="7"/>
      <c r="I31" s="27"/>
      <c r="J31" s="52"/>
    </row>
    <row r="32" spans="3:9" ht="26.25" customHeight="1" thickBot="1">
      <c r="C32" s="28"/>
      <c r="D32" s="29"/>
      <c r="E32" s="30" t="s">
        <v>26</v>
      </c>
      <c r="F32" s="31"/>
      <c r="G32" s="32" t="s">
        <v>9</v>
      </c>
      <c r="H32" s="6"/>
      <c r="I32" s="39"/>
    </row>
    <row r="33" spans="3:9" ht="2.25" customHeight="1">
      <c r="C33" s="28"/>
      <c r="D33" s="29"/>
      <c r="E33" s="37"/>
      <c r="F33" s="9"/>
      <c r="G33" s="37"/>
      <c r="H33" s="6"/>
      <c r="I33" s="39"/>
    </row>
    <row r="34" spans="3:9" ht="24.75" customHeight="1" thickBot="1">
      <c r="C34" s="28"/>
      <c r="D34" s="29"/>
      <c r="E34" s="30" t="s">
        <v>27</v>
      </c>
      <c r="F34" s="31"/>
      <c r="G34" s="32" t="s">
        <v>9</v>
      </c>
      <c r="H34" s="6"/>
      <c r="I34" s="39"/>
    </row>
    <row r="35" spans="3:9" ht="2.25" customHeight="1">
      <c r="C35" s="28"/>
      <c r="D35" s="29"/>
      <c r="E35" s="8"/>
      <c r="F35" s="9"/>
      <c r="G35" s="37"/>
      <c r="H35" s="6"/>
      <c r="I35" s="39"/>
    </row>
    <row r="36" spans="3:9" ht="21.75" customHeight="1" thickBot="1">
      <c r="C36" s="28"/>
      <c r="D36" s="29"/>
      <c r="E36" s="30" t="s">
        <v>28</v>
      </c>
      <c r="F36" s="31"/>
      <c r="G36" s="32" t="s">
        <v>21</v>
      </c>
      <c r="H36" s="6"/>
      <c r="I36" s="39"/>
    </row>
    <row r="37" spans="3:10" ht="2.25" customHeight="1">
      <c r="C37" s="28"/>
      <c r="D37" s="29"/>
      <c r="E37" s="37"/>
      <c r="F37" s="9"/>
      <c r="G37" s="37"/>
      <c r="H37" s="7"/>
      <c r="I37" s="27"/>
      <c r="J37" s="52"/>
    </row>
    <row r="38" spans="3:9" ht="26.25" customHeight="1" thickBot="1">
      <c r="C38" s="28"/>
      <c r="D38" s="29"/>
      <c r="E38" s="30" t="s">
        <v>29</v>
      </c>
      <c r="F38" s="31"/>
      <c r="G38" s="48" t="s">
        <v>30</v>
      </c>
      <c r="H38" s="6"/>
      <c r="I38" s="39"/>
    </row>
    <row r="39" spans="3:9" ht="11.25">
      <c r="C39" s="28"/>
      <c r="D39" s="29"/>
      <c r="E39" s="37"/>
      <c r="F39" s="9"/>
      <c r="G39" s="37"/>
      <c r="H39" s="6"/>
      <c r="I39" s="39"/>
    </row>
    <row r="40" spans="3:9" ht="22.5" customHeight="1">
      <c r="C40" s="28"/>
      <c r="D40" s="29"/>
      <c r="E40" s="53" t="s">
        <v>31</v>
      </c>
      <c r="F40" s="53"/>
      <c r="G40" s="54"/>
      <c r="H40" s="6"/>
      <c r="I40" s="39"/>
    </row>
    <row r="41" spans="3:9" ht="24.75" customHeight="1">
      <c r="C41" s="28"/>
      <c r="D41" s="29"/>
      <c r="E41" s="55" t="s">
        <v>32</v>
      </c>
      <c r="F41" s="56"/>
      <c r="G41" s="57" t="s">
        <v>33</v>
      </c>
      <c r="H41" s="6"/>
      <c r="I41" s="39"/>
    </row>
    <row r="42" spans="3:9" ht="24.75" customHeight="1" thickBot="1">
      <c r="C42" s="28"/>
      <c r="D42" s="29"/>
      <c r="E42" s="58" t="s">
        <v>34</v>
      </c>
      <c r="F42" s="59"/>
      <c r="G42" s="60" t="s">
        <v>35</v>
      </c>
      <c r="H42" s="6"/>
      <c r="I42" s="39"/>
    </row>
    <row r="43" spans="3:9" ht="18" customHeight="1">
      <c r="C43" s="28"/>
      <c r="D43" s="29"/>
      <c r="E43" s="37"/>
      <c r="F43" s="37"/>
      <c r="G43" s="37"/>
      <c r="H43" s="6"/>
      <c r="I43" s="39"/>
    </row>
    <row r="44" spans="3:9" ht="30.75" customHeight="1">
      <c r="C44" s="28"/>
      <c r="D44" s="29"/>
      <c r="E44" s="37"/>
      <c r="F44" s="37"/>
      <c r="G44" s="37"/>
      <c r="H44" s="6"/>
      <c r="I44" s="39"/>
    </row>
    <row r="45" spans="3:9" ht="30.75" customHeight="1">
      <c r="C45" s="28"/>
      <c r="D45" s="29"/>
      <c r="E45" s="61" t="s">
        <v>36</v>
      </c>
      <c r="F45" s="61"/>
      <c r="G45" s="61"/>
      <c r="H45" s="6"/>
      <c r="I45" s="39"/>
    </row>
    <row r="46" spans="3:17" ht="45">
      <c r="C46" s="28"/>
      <c r="D46" s="29"/>
      <c r="E46" s="62" t="s">
        <v>37</v>
      </c>
      <c r="F46" s="63" t="s">
        <v>38</v>
      </c>
      <c r="G46" s="64"/>
      <c r="H46" s="7"/>
      <c r="I46" s="27"/>
      <c r="O46" s="65"/>
      <c r="P46" s="65"/>
      <c r="Q46" s="66"/>
    </row>
    <row r="47" spans="3:17" ht="18.75" customHeight="1">
      <c r="C47" s="28"/>
      <c r="D47" s="29"/>
      <c r="E47" s="67" t="s">
        <v>39</v>
      </c>
      <c r="F47" s="68" t="s">
        <v>40</v>
      </c>
      <c r="G47" s="69" t="s">
        <v>41</v>
      </c>
      <c r="H47" s="7"/>
      <c r="I47" s="27"/>
      <c r="O47" s="65"/>
      <c r="P47" s="65"/>
      <c r="Q47" s="66"/>
    </row>
    <row r="48" spans="3:17" ht="22.5">
      <c r="C48" s="28"/>
      <c r="D48" s="29"/>
      <c r="E48" s="70" t="s">
        <v>42</v>
      </c>
      <c r="F48" s="71" t="s">
        <v>35</v>
      </c>
      <c r="G48" s="72" t="s">
        <v>43</v>
      </c>
      <c r="H48" s="7"/>
      <c r="I48" s="27"/>
      <c r="O48" s="65"/>
      <c r="P48" s="65"/>
      <c r="Q48" s="66"/>
    </row>
    <row r="49" spans="3:9" ht="19.5" customHeight="1">
      <c r="C49" s="28"/>
      <c r="D49" s="29"/>
      <c r="E49" s="73"/>
      <c r="F49" s="74" t="s">
        <v>44</v>
      </c>
      <c r="G49" s="75"/>
      <c r="H49" s="14"/>
      <c r="I49" s="76"/>
    </row>
    <row r="50" spans="3:9" ht="15" customHeight="1">
      <c r="C50" s="28"/>
      <c r="D50" s="29"/>
      <c r="E50" s="77" t="s">
        <v>45</v>
      </c>
      <c r="F50" s="78"/>
      <c r="G50" s="79"/>
      <c r="H50" s="6"/>
      <c r="I50" s="39"/>
    </row>
    <row r="51" spans="3:9" ht="2.25" customHeight="1" thickBot="1">
      <c r="C51" s="28"/>
      <c r="D51" s="29"/>
      <c r="E51" s="80"/>
      <c r="F51" s="81"/>
      <c r="G51" s="82"/>
      <c r="H51" s="7"/>
      <c r="I51" s="27"/>
    </row>
    <row r="52" spans="3:9" ht="15.75" customHeight="1">
      <c r="C52" s="28"/>
      <c r="D52" s="29"/>
      <c r="E52" s="37"/>
      <c r="F52" s="37"/>
      <c r="H52" s="7"/>
      <c r="I52" s="27"/>
    </row>
    <row r="53" spans="3:9" ht="24.75" customHeight="1">
      <c r="C53" s="83"/>
      <c r="D53" s="7"/>
      <c r="E53" s="53" t="s">
        <v>46</v>
      </c>
      <c r="F53" s="53"/>
      <c r="G53" s="54"/>
      <c r="H53" s="7"/>
      <c r="I53" s="27"/>
    </row>
    <row r="54" spans="3:9" ht="25.5">
      <c r="C54" s="83"/>
      <c r="D54" s="7"/>
      <c r="E54" s="55" t="s">
        <v>47</v>
      </c>
      <c r="F54" s="56"/>
      <c r="G54" s="84" t="s">
        <v>48</v>
      </c>
      <c r="H54" s="7"/>
      <c r="I54" s="27"/>
    </row>
    <row r="55" spans="3:9" ht="26.25" thickBot="1">
      <c r="C55" s="83"/>
      <c r="D55" s="7"/>
      <c r="E55" s="58" t="s">
        <v>49</v>
      </c>
      <c r="F55" s="59"/>
      <c r="G55" s="84" t="s">
        <v>50</v>
      </c>
      <c r="H55" s="7"/>
      <c r="I55" s="27"/>
    </row>
    <row r="56" spans="3:9" ht="6.75" customHeight="1">
      <c r="C56" s="83"/>
      <c r="D56" s="7"/>
      <c r="E56" s="85"/>
      <c r="F56" s="86"/>
      <c r="H56" s="7"/>
      <c r="I56" s="27"/>
    </row>
    <row r="57" spans="3:9" ht="24.75" customHeight="1">
      <c r="C57" s="83"/>
      <c r="D57" s="7"/>
      <c r="E57" s="53" t="s">
        <v>51</v>
      </c>
      <c r="F57" s="53"/>
      <c r="G57" s="54"/>
      <c r="H57" s="7"/>
      <c r="I57" s="27"/>
    </row>
    <row r="58" spans="3:9" ht="12.75">
      <c r="C58" s="83"/>
      <c r="D58" s="7"/>
      <c r="E58" s="55" t="s">
        <v>52</v>
      </c>
      <c r="F58" s="56"/>
      <c r="G58" s="84" t="s">
        <v>53</v>
      </c>
      <c r="H58" s="7"/>
      <c r="I58" s="27"/>
    </row>
    <row r="59" spans="3:9" ht="13.5" thickBot="1">
      <c r="C59" s="83"/>
      <c r="D59" s="7"/>
      <c r="E59" s="58" t="s">
        <v>54</v>
      </c>
      <c r="F59" s="59"/>
      <c r="G59" s="87" t="s">
        <v>55</v>
      </c>
      <c r="H59" s="7"/>
      <c r="I59" s="27"/>
    </row>
    <row r="60" spans="3:9" ht="6.75" customHeight="1">
      <c r="C60" s="83"/>
      <c r="D60" s="7"/>
      <c r="E60" s="85"/>
      <c r="F60" s="86"/>
      <c r="H60" s="7"/>
      <c r="I60" s="27"/>
    </row>
    <row r="61" spans="3:9" ht="24.75" customHeight="1">
      <c r="C61" s="83"/>
      <c r="D61" s="7"/>
      <c r="E61" s="53" t="s">
        <v>56</v>
      </c>
      <c r="F61" s="53"/>
      <c r="G61" s="54"/>
      <c r="H61" s="7"/>
      <c r="I61" s="27"/>
    </row>
    <row r="62" spans="3:9" ht="12.75">
      <c r="C62" s="83"/>
      <c r="D62" s="7"/>
      <c r="E62" s="55" t="s">
        <v>52</v>
      </c>
      <c r="F62" s="56"/>
      <c r="G62" s="84" t="s">
        <v>57</v>
      </c>
      <c r="H62" s="7"/>
      <c r="I62" s="27"/>
    </row>
    <row r="63" spans="3:9" ht="13.5" thickBot="1">
      <c r="C63" s="83"/>
      <c r="D63" s="7"/>
      <c r="E63" s="58" t="s">
        <v>54</v>
      </c>
      <c r="F63" s="59"/>
      <c r="G63" s="87" t="s">
        <v>55</v>
      </c>
      <c r="H63" s="7"/>
      <c r="I63" s="27"/>
    </row>
    <row r="64" spans="1:25" ht="6.75" customHeight="1">
      <c r="A64" s="9"/>
      <c r="B64" s="9"/>
      <c r="C64" s="83"/>
      <c r="D64" s="7"/>
      <c r="E64" s="85"/>
      <c r="F64" s="86"/>
      <c r="H64" s="7"/>
      <c r="I64" s="27"/>
      <c r="Y64" s="52"/>
    </row>
    <row r="65" spans="1:25" ht="24.75" customHeight="1">
      <c r="A65" s="9"/>
      <c r="B65" s="9"/>
      <c r="C65" s="83"/>
      <c r="D65" s="7"/>
      <c r="E65" s="53" t="s">
        <v>58</v>
      </c>
      <c r="F65" s="53"/>
      <c r="G65" s="54"/>
      <c r="H65" s="7"/>
      <c r="I65" s="27"/>
      <c r="Y65" s="52"/>
    </row>
    <row r="66" spans="1:25" ht="12.75">
      <c r="A66" s="9"/>
      <c r="B66" s="9"/>
      <c r="C66" s="83"/>
      <c r="D66" s="7"/>
      <c r="E66" s="88" t="s">
        <v>52</v>
      </c>
      <c r="F66" s="89"/>
      <c r="G66" s="84" t="s">
        <v>57</v>
      </c>
      <c r="H66" s="7"/>
      <c r="I66" s="27"/>
      <c r="Y66" s="52"/>
    </row>
    <row r="67" spans="1:25" ht="12.75">
      <c r="A67" s="9"/>
      <c r="B67" s="9"/>
      <c r="C67" s="83"/>
      <c r="D67" s="7"/>
      <c r="E67" s="55" t="s">
        <v>59</v>
      </c>
      <c r="F67" s="56"/>
      <c r="G67" s="90" t="s">
        <v>60</v>
      </c>
      <c r="H67" s="7"/>
      <c r="I67" s="27"/>
      <c r="Y67" s="52"/>
    </row>
    <row r="68" spans="1:25" ht="13.5" thickBot="1">
      <c r="A68" s="9"/>
      <c r="B68" s="9"/>
      <c r="C68" s="83"/>
      <c r="D68" s="7"/>
      <c r="E68" s="55" t="s">
        <v>54</v>
      </c>
      <c r="F68" s="56"/>
      <c r="G68" s="87" t="s">
        <v>55</v>
      </c>
      <c r="H68" s="7"/>
      <c r="I68" s="27"/>
      <c r="Y68" s="52"/>
    </row>
    <row r="69" spans="1:25" ht="13.5" thickBot="1">
      <c r="A69" s="9"/>
      <c r="B69" s="9"/>
      <c r="C69" s="83"/>
      <c r="D69" s="7"/>
      <c r="E69" s="58" t="s">
        <v>61</v>
      </c>
      <c r="F69" s="59"/>
      <c r="G69" s="87" t="s">
        <v>62</v>
      </c>
      <c r="H69" s="7"/>
      <c r="I69" s="27"/>
      <c r="Y69" s="52"/>
    </row>
    <row r="70" spans="3:9" ht="12" thickBot="1">
      <c r="C70" s="91"/>
      <c r="D70" s="92"/>
      <c r="E70" s="92"/>
      <c r="F70" s="93"/>
      <c r="G70" s="93"/>
      <c r="H70" s="92"/>
      <c r="I70" s="94"/>
    </row>
    <row r="72" spans="1:25" ht="11.25">
      <c r="A72" s="9"/>
      <c r="B72" s="9"/>
      <c r="C72" s="9"/>
      <c r="F72" s="9"/>
      <c r="Y72" s="52"/>
    </row>
    <row r="73" spans="1:25" ht="11.25">
      <c r="A73" s="9"/>
      <c r="B73" s="9"/>
      <c r="C73" s="9"/>
      <c r="F73" s="9"/>
      <c r="Y73" s="52"/>
    </row>
  </sheetData>
  <sheetProtection password="FA9C" sheet="1" scenarios="1" formatColumns="0" formatRows="0"/>
  <mergeCells count="39">
    <mergeCell ref="C4:I4"/>
    <mergeCell ref="E16:G16"/>
    <mergeCell ref="E26:F26"/>
    <mergeCell ref="E27:F27"/>
    <mergeCell ref="E11:F11"/>
    <mergeCell ref="E24:F24"/>
    <mergeCell ref="E19:F19"/>
    <mergeCell ref="E40:G40"/>
    <mergeCell ref="E41:F41"/>
    <mergeCell ref="E7:F7"/>
    <mergeCell ref="E9:F9"/>
    <mergeCell ref="E13:F13"/>
    <mergeCell ref="E30:F30"/>
    <mergeCell ref="E32:F32"/>
    <mergeCell ref="E17:F17"/>
    <mergeCell ref="E21:F21"/>
    <mergeCell ref="E22:F22"/>
    <mergeCell ref="E54:F54"/>
    <mergeCell ref="F46:G46"/>
    <mergeCell ref="E28:F28"/>
    <mergeCell ref="E38:F38"/>
    <mergeCell ref="E34:F34"/>
    <mergeCell ref="E48:E49"/>
    <mergeCell ref="E53:G53"/>
    <mergeCell ref="E36:F36"/>
    <mergeCell ref="E45:G45"/>
    <mergeCell ref="E42:F42"/>
    <mergeCell ref="E66:F66"/>
    <mergeCell ref="E67:F67"/>
    <mergeCell ref="E68:F68"/>
    <mergeCell ref="E69:F69"/>
    <mergeCell ref="E65:G65"/>
    <mergeCell ref="E55:F55"/>
    <mergeCell ref="E63:F63"/>
    <mergeCell ref="E57:G57"/>
    <mergeCell ref="E61:G61"/>
    <mergeCell ref="E62:F62"/>
    <mergeCell ref="E59:F59"/>
    <mergeCell ref="E58:F58"/>
  </mergeCells>
  <dataValidations count="15"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42"/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41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32 G13">
      <formula1>logic</formula1>
    </dataValidation>
    <dataValidation type="list" allowBlank="1" showInputMessage="1" showErrorMessage="1" prompt="Выберите значение из списка" error="Выберите значение из списка" sqref="G30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G11">
      <formula1>YEAR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2"/>
    <dataValidation type="textLength" allowBlank="1" showInputMessage="1" showErrorMessage="1" prompt="10-12 символов" sqref="G21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allowBlank="1" showInputMessage="1" showErrorMessage="1" prompt="Выберите значение из списка" errorTitle="Ошибка" error="Выберите значение из списка" sqref="G24">
      <formula1>kind_of_activity</formula1>
    </dataValidation>
    <dataValidation type="list" allowBlank="1" showInputMessage="1" showErrorMessage="1" prompt="Выберите значение из списка" errorTitle="Ошибка" error="Выберите значение из списка" sqref="G28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38">
      <formula1>kind_of_tariff_unit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6 G34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8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8">
      <formula1>MO_LIST_13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 G27">
      <formula1>logic</formula1>
    </dataValidation>
  </dataValidations>
  <hyperlinks>
    <hyperlink ref="E50" location="'Титульный'!A1" tooltip="Добавить МР" display="Добавить МР"/>
    <hyperlink ref="F49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O50"/>
  <sheetViews>
    <sheetView showGridLines="0" workbookViewId="0" topLeftCell="N24">
      <selection activeCell="G66" sqref="G66:G69"/>
    </sheetView>
  </sheetViews>
  <sheetFormatPr defaultColWidth="9.140625" defaultRowHeight="11.25"/>
  <cols>
    <col min="1" max="1" width="0" style="95" hidden="1" customWidth="1"/>
    <col min="2" max="3" width="3.00390625" style="95" customWidth="1"/>
    <col min="4" max="4" width="28.00390625" style="95" customWidth="1"/>
    <col min="5" max="5" width="9.00390625" style="95" bestFit="1" customWidth="1"/>
    <col min="6" max="6" width="46.57421875" style="95" customWidth="1"/>
    <col min="7" max="7" width="19.140625" style="95" bestFit="1" customWidth="1"/>
    <col min="8" max="8" width="17.00390625" style="95" customWidth="1"/>
    <col min="9" max="10" width="17.00390625" style="95" hidden="1" customWidth="1"/>
    <col min="11" max="11" width="17.00390625" style="95" customWidth="1"/>
    <col min="12" max="13" width="17.00390625" style="95" hidden="1" customWidth="1"/>
    <col min="14" max="14" width="17.00390625" style="95" customWidth="1"/>
    <col min="15" max="16" width="17.00390625" style="95" hidden="1" customWidth="1"/>
    <col min="17" max="17" width="17.00390625" style="95" customWidth="1"/>
    <col min="18" max="19" width="17.00390625" style="95" hidden="1" customWidth="1"/>
    <col min="20" max="21" width="17.00390625" style="95" customWidth="1"/>
    <col min="22" max="22" width="17.7109375" style="95" customWidth="1"/>
    <col min="23" max="23" width="17.00390625" style="95" customWidth="1"/>
    <col min="24" max="24" width="22.28125" style="95" customWidth="1"/>
    <col min="25" max="16384" width="9.140625" style="95" customWidth="1"/>
  </cols>
  <sheetData>
    <row r="1" spans="9:19" ht="11.25" hidden="1">
      <c r="I1" s="96" t="s">
        <v>63</v>
      </c>
      <c r="J1" s="96" t="s">
        <v>63</v>
      </c>
      <c r="L1" s="96" t="s">
        <v>63</v>
      </c>
      <c r="M1" s="96" t="s">
        <v>63</v>
      </c>
      <c r="O1" s="96" t="s">
        <v>63</v>
      </c>
      <c r="P1" s="96" t="s">
        <v>63</v>
      </c>
      <c r="R1" s="96" t="s">
        <v>63</v>
      </c>
      <c r="S1" s="96" t="s">
        <v>63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2" ht="11.25" hidden="1">
      <c r="D8" s="97"/>
      <c r="E8" s="97"/>
      <c r="F8" s="97"/>
      <c r="G8" s="97"/>
      <c r="H8" s="97"/>
      <c r="I8" s="97"/>
      <c r="J8" s="97"/>
      <c r="K8" s="98"/>
      <c r="L8" s="97"/>
    </row>
    <row r="9" spans="4:12" ht="15.75" customHeight="1">
      <c r="D9" s="99"/>
      <c r="E9" s="99"/>
      <c r="F9" s="97"/>
      <c r="G9" s="97"/>
      <c r="H9" s="97"/>
      <c r="I9" s="97"/>
      <c r="J9" s="97"/>
      <c r="L9" s="97"/>
    </row>
    <row r="10" spans="3:12" ht="15.75" customHeight="1">
      <c r="C10" s="100" t="e">
        <f>codeTemplate</f>
        <v>#REF!</v>
      </c>
      <c r="E10" s="99"/>
      <c r="F10" s="97"/>
      <c r="G10" s="97"/>
      <c r="H10" s="97"/>
      <c r="I10" s="97"/>
      <c r="K10" s="101"/>
      <c r="L10" s="97"/>
    </row>
    <row r="11" spans="3:12" ht="11.25">
      <c r="C11" s="100"/>
      <c r="E11" s="99"/>
      <c r="F11" s="97"/>
      <c r="G11" s="97"/>
      <c r="H11" s="97"/>
      <c r="I11" s="97"/>
      <c r="J11" s="97"/>
      <c r="K11" s="97"/>
      <c r="L11" s="97"/>
    </row>
    <row r="12" spans="3:25" ht="26.25" customHeight="1">
      <c r="C12" s="102" t="s">
        <v>64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4"/>
    </row>
    <row r="13" spans="3:25" ht="18.75" customHeight="1" thickBot="1">
      <c r="C13" s="105" t="str">
        <f>IF(org="","",IF(fil="",org,org&amp;" ("&amp;fil&amp;")"))</f>
        <v>ООО ЖКХ "Малышевка"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</row>
    <row r="14" spans="4:12" ht="11.25">
      <c r="D14" s="108"/>
      <c r="E14" s="109"/>
      <c r="F14" s="109"/>
      <c r="G14" s="109"/>
      <c r="H14" s="109"/>
      <c r="I14" s="109"/>
      <c r="J14" s="109"/>
      <c r="K14" s="109"/>
      <c r="L14" s="109"/>
    </row>
    <row r="15" spans="3:25" ht="11.25">
      <c r="C15" s="110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3"/>
    </row>
    <row r="16" spans="3:41" s="127" customFormat="1" ht="32.25" customHeight="1">
      <c r="C16" s="114"/>
      <c r="D16" s="115"/>
      <c r="E16" s="116" t="s">
        <v>65</v>
      </c>
      <c r="F16" s="117" t="s">
        <v>66</v>
      </c>
      <c r="G16" s="118"/>
      <c r="H16" s="119" t="s">
        <v>67</v>
      </c>
      <c r="I16" s="120"/>
      <c r="J16" s="121"/>
      <c r="K16" s="119" t="s">
        <v>68</v>
      </c>
      <c r="L16" s="120"/>
      <c r="M16" s="121"/>
      <c r="N16" s="119" t="s">
        <v>69</v>
      </c>
      <c r="O16" s="120"/>
      <c r="P16" s="121"/>
      <c r="Q16" s="119" t="s">
        <v>70</v>
      </c>
      <c r="R16" s="120"/>
      <c r="S16" s="121"/>
      <c r="T16" s="122" t="s">
        <v>71</v>
      </c>
      <c r="U16" s="122" t="s">
        <v>72</v>
      </c>
      <c r="V16" s="122" t="s">
        <v>73</v>
      </c>
      <c r="W16" s="122" t="s">
        <v>74</v>
      </c>
      <c r="X16" s="123" t="s">
        <v>75</v>
      </c>
      <c r="Y16" s="124"/>
      <c r="Z16" s="125"/>
      <c r="AA16" s="125"/>
      <c r="AB16" s="125"/>
      <c r="AC16" s="125"/>
      <c r="AD16" s="125"/>
      <c r="AE16" s="125"/>
      <c r="AF16" s="125"/>
      <c r="AG16" s="125"/>
      <c r="AH16" s="126"/>
      <c r="AI16" s="126"/>
      <c r="AJ16" s="126"/>
      <c r="AK16" s="126"/>
      <c r="AL16" s="126"/>
      <c r="AM16" s="126"/>
      <c r="AN16" s="126"/>
      <c r="AO16" s="126"/>
    </row>
    <row r="17" spans="3:41" s="127" customFormat="1" ht="18.75" customHeight="1">
      <c r="C17" s="114"/>
      <c r="D17" s="115"/>
      <c r="E17" s="116"/>
      <c r="F17" s="128"/>
      <c r="G17" s="129"/>
      <c r="H17" s="130" t="s">
        <v>76</v>
      </c>
      <c r="I17" s="130" t="s">
        <v>77</v>
      </c>
      <c r="J17" s="130"/>
      <c r="K17" s="130" t="s">
        <v>76</v>
      </c>
      <c r="L17" s="130" t="s">
        <v>77</v>
      </c>
      <c r="M17" s="130"/>
      <c r="N17" s="130" t="s">
        <v>76</v>
      </c>
      <c r="O17" s="130" t="s">
        <v>77</v>
      </c>
      <c r="P17" s="130"/>
      <c r="Q17" s="130" t="s">
        <v>76</v>
      </c>
      <c r="R17" s="130" t="s">
        <v>77</v>
      </c>
      <c r="S17" s="130"/>
      <c r="T17" s="122"/>
      <c r="U17" s="122"/>
      <c r="V17" s="122"/>
      <c r="W17" s="122"/>
      <c r="X17" s="123"/>
      <c r="Y17" s="124"/>
      <c r="Z17" s="125"/>
      <c r="AA17" s="125"/>
      <c r="AB17" s="125"/>
      <c r="AC17" s="125"/>
      <c r="AD17" s="125"/>
      <c r="AE17" s="125"/>
      <c r="AF17" s="125"/>
      <c r="AG17" s="125"/>
      <c r="AH17" s="126"/>
      <c r="AI17" s="126"/>
      <c r="AJ17" s="126"/>
      <c r="AK17" s="126"/>
      <c r="AL17" s="126"/>
      <c r="AM17" s="126"/>
      <c r="AN17" s="126"/>
      <c r="AO17" s="126"/>
    </row>
    <row r="18" spans="3:41" s="127" customFormat="1" ht="45.75" thickBot="1">
      <c r="C18" s="114"/>
      <c r="D18" s="115"/>
      <c r="E18" s="131"/>
      <c r="F18" s="132"/>
      <c r="G18" s="133"/>
      <c r="H18" s="134"/>
      <c r="I18" s="135" t="s">
        <v>78</v>
      </c>
      <c r="J18" s="135" t="s">
        <v>79</v>
      </c>
      <c r="K18" s="134"/>
      <c r="L18" s="135" t="s">
        <v>78</v>
      </c>
      <c r="M18" s="135" t="s">
        <v>79</v>
      </c>
      <c r="N18" s="134"/>
      <c r="O18" s="135" t="s">
        <v>78</v>
      </c>
      <c r="P18" s="135" t="s">
        <v>79</v>
      </c>
      <c r="Q18" s="134"/>
      <c r="R18" s="135" t="s">
        <v>78</v>
      </c>
      <c r="S18" s="135" t="s">
        <v>79</v>
      </c>
      <c r="T18" s="136"/>
      <c r="U18" s="136"/>
      <c r="V18" s="136"/>
      <c r="W18" s="136"/>
      <c r="X18" s="137"/>
      <c r="Y18" s="124"/>
      <c r="Z18" s="125"/>
      <c r="AA18" s="125"/>
      <c r="AB18" s="125"/>
      <c r="AC18" s="125"/>
      <c r="AD18" s="125"/>
      <c r="AE18" s="125"/>
      <c r="AF18" s="125"/>
      <c r="AG18" s="125"/>
      <c r="AH18" s="126"/>
      <c r="AI18" s="126"/>
      <c r="AJ18" s="126"/>
      <c r="AK18" s="126"/>
      <c r="AL18" s="126"/>
      <c r="AM18" s="126"/>
      <c r="AN18" s="126"/>
      <c r="AO18" s="126"/>
    </row>
    <row r="19" spans="3:41" s="127" customFormat="1" ht="18.75" customHeight="1">
      <c r="C19" s="114"/>
      <c r="D19" s="115"/>
      <c r="E19" s="138">
        <v>1</v>
      </c>
      <c r="F19" s="139" t="s">
        <v>80</v>
      </c>
      <c r="G19" s="139"/>
      <c r="H19" s="140">
        <v>3</v>
      </c>
      <c r="I19" s="138" t="s">
        <v>81</v>
      </c>
      <c r="J19" s="138" t="s">
        <v>82</v>
      </c>
      <c r="K19" s="138" t="s">
        <v>83</v>
      </c>
      <c r="L19" s="138" t="s">
        <v>84</v>
      </c>
      <c r="M19" s="138" t="s">
        <v>85</v>
      </c>
      <c r="N19" s="138" t="s">
        <v>86</v>
      </c>
      <c r="O19" s="138" t="s">
        <v>87</v>
      </c>
      <c r="P19" s="138" t="s">
        <v>88</v>
      </c>
      <c r="Q19" s="138" t="s">
        <v>89</v>
      </c>
      <c r="R19" s="138" t="s">
        <v>90</v>
      </c>
      <c r="S19" s="138" t="s">
        <v>91</v>
      </c>
      <c r="T19" s="138" t="s">
        <v>92</v>
      </c>
      <c r="U19" s="138" t="s">
        <v>93</v>
      </c>
      <c r="V19" s="138" t="s">
        <v>94</v>
      </c>
      <c r="W19" s="138" t="s">
        <v>95</v>
      </c>
      <c r="X19" s="138" t="s">
        <v>96</v>
      </c>
      <c r="Y19" s="124"/>
      <c r="Z19" s="125"/>
      <c r="AA19" s="125"/>
      <c r="AB19" s="125"/>
      <c r="AC19" s="125"/>
      <c r="AD19" s="125"/>
      <c r="AE19" s="125"/>
      <c r="AF19" s="125"/>
      <c r="AG19" s="125"/>
      <c r="AH19" s="126"/>
      <c r="AI19" s="126"/>
      <c r="AJ19" s="126"/>
      <c r="AK19" s="126"/>
      <c r="AL19" s="126"/>
      <c r="AM19" s="126"/>
      <c r="AN19" s="126"/>
      <c r="AO19" s="126"/>
    </row>
    <row r="20" spans="3:41" s="154" customFormat="1" ht="19.5" customHeight="1">
      <c r="C20" s="141"/>
      <c r="D20" s="142"/>
      <c r="E20" s="143" t="s">
        <v>97</v>
      </c>
      <c r="F20" s="144" t="s">
        <v>98</v>
      </c>
      <c r="G20" s="145" t="s">
        <v>99</v>
      </c>
      <c r="H20" s="146">
        <v>0</v>
      </c>
      <c r="I20" s="147"/>
      <c r="J20" s="147"/>
      <c r="K20" s="148">
        <f>$H20</f>
        <v>0</v>
      </c>
      <c r="L20" s="147"/>
      <c r="M20" s="147"/>
      <c r="N20" s="148">
        <f>$H20</f>
        <v>0</v>
      </c>
      <c r="O20" s="147"/>
      <c r="P20" s="147"/>
      <c r="Q20" s="148">
        <f>$H20</f>
        <v>0</v>
      </c>
      <c r="R20" s="147"/>
      <c r="S20" s="147"/>
      <c r="T20" s="149" t="s">
        <v>100</v>
      </c>
      <c r="U20" s="149" t="s">
        <v>100</v>
      </c>
      <c r="V20" s="150" t="s">
        <v>100</v>
      </c>
      <c r="W20" s="150" t="s">
        <v>100</v>
      </c>
      <c r="X20" s="151" t="s">
        <v>100</v>
      </c>
      <c r="Y20" s="124"/>
      <c r="Z20" s="152"/>
      <c r="AA20" s="152"/>
      <c r="AB20" s="152"/>
      <c r="AC20" s="152"/>
      <c r="AD20" s="152"/>
      <c r="AE20" s="152"/>
      <c r="AF20" s="152"/>
      <c r="AG20" s="152"/>
      <c r="AH20" s="153"/>
      <c r="AI20" s="153"/>
      <c r="AJ20" s="153"/>
      <c r="AK20" s="153"/>
      <c r="AL20" s="153"/>
      <c r="AM20" s="153"/>
      <c r="AN20" s="153"/>
      <c r="AO20" s="153"/>
    </row>
    <row r="21" spans="3:41" s="154" customFormat="1" ht="19.5" customHeight="1">
      <c r="C21" s="141"/>
      <c r="D21" s="142"/>
      <c r="E21" s="155"/>
      <c r="F21" s="144"/>
      <c r="G21" s="145" t="s">
        <v>101</v>
      </c>
      <c r="H21" s="146">
        <v>0</v>
      </c>
      <c r="I21" s="147"/>
      <c r="J21" s="147"/>
      <c r="K21" s="148">
        <f>$H21</f>
        <v>0</v>
      </c>
      <c r="L21" s="147"/>
      <c r="M21" s="147"/>
      <c r="N21" s="148">
        <f>$H21</f>
        <v>0</v>
      </c>
      <c r="O21" s="147"/>
      <c r="P21" s="147"/>
      <c r="Q21" s="148">
        <f>$H21</f>
        <v>0</v>
      </c>
      <c r="R21" s="147"/>
      <c r="S21" s="147"/>
      <c r="T21" s="149" t="s">
        <v>100</v>
      </c>
      <c r="U21" s="149" t="s">
        <v>100</v>
      </c>
      <c r="V21" s="150" t="s">
        <v>100</v>
      </c>
      <c r="W21" s="150" t="s">
        <v>100</v>
      </c>
      <c r="X21" s="151" t="s">
        <v>100</v>
      </c>
      <c r="Y21" s="124"/>
      <c r="Z21" s="152"/>
      <c r="AA21" s="152"/>
      <c r="AB21" s="152"/>
      <c r="AC21" s="152"/>
      <c r="AD21" s="152"/>
      <c r="AE21" s="152"/>
      <c r="AF21" s="152"/>
      <c r="AG21" s="152"/>
      <c r="AH21" s="153"/>
      <c r="AI21" s="153"/>
      <c r="AJ21" s="153"/>
      <c r="AK21" s="153"/>
      <c r="AL21" s="153"/>
      <c r="AM21" s="153"/>
      <c r="AN21" s="153"/>
      <c r="AO21" s="153"/>
    </row>
    <row r="22" spans="3:28" s="164" customFormat="1" ht="19.5" customHeight="1">
      <c r="C22" s="156"/>
      <c r="D22" s="157"/>
      <c r="E22" s="158"/>
      <c r="F22" s="159" t="s">
        <v>102</v>
      </c>
      <c r="G22" s="1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1"/>
      <c r="Y22" s="162"/>
      <c r="Z22" s="163"/>
      <c r="AA22" s="163"/>
      <c r="AB22" s="163"/>
    </row>
    <row r="23" spans="3:41" s="154" customFormat="1" ht="50.25" customHeight="1">
      <c r="C23" s="141"/>
      <c r="D23" s="142"/>
      <c r="E23" s="165" t="s">
        <v>103</v>
      </c>
      <c r="F23" s="144" t="s">
        <v>104</v>
      </c>
      <c r="G23" s="145" t="s">
        <v>99</v>
      </c>
      <c r="H23" s="146">
        <v>1047</v>
      </c>
      <c r="I23" s="147"/>
      <c r="J23" s="147"/>
      <c r="K23" s="148">
        <f aca="true" t="shared" si="0" ref="K23:K28">$H23</f>
        <v>1047</v>
      </c>
      <c r="L23" s="147"/>
      <c r="M23" s="147"/>
      <c r="N23" s="148">
        <f aca="true" t="shared" si="1" ref="N23:N28">$H23</f>
        <v>1047</v>
      </c>
      <c r="O23" s="147"/>
      <c r="P23" s="147"/>
      <c r="Q23" s="148">
        <f aca="true" t="shared" si="2" ref="Q23:Q28">$H23</f>
        <v>1047</v>
      </c>
      <c r="R23" s="147"/>
      <c r="S23" s="147"/>
      <c r="T23" s="149" t="s">
        <v>105</v>
      </c>
      <c r="U23" s="149" t="s">
        <v>106</v>
      </c>
      <c r="V23" s="166" t="s">
        <v>107</v>
      </c>
      <c r="W23" s="166" t="s">
        <v>108</v>
      </c>
      <c r="X23" s="167" t="s">
        <v>109</v>
      </c>
      <c r="Y23" s="124"/>
      <c r="Z23" s="152"/>
      <c r="AA23" s="152"/>
      <c r="AB23" s="152"/>
      <c r="AC23" s="152"/>
      <c r="AD23" s="152"/>
      <c r="AE23" s="152"/>
      <c r="AF23" s="152"/>
      <c r="AG23" s="152"/>
      <c r="AH23" s="153"/>
      <c r="AI23" s="153"/>
      <c r="AJ23" s="153"/>
      <c r="AK23" s="153"/>
      <c r="AL23" s="153"/>
      <c r="AM23" s="153"/>
      <c r="AN23" s="153"/>
      <c r="AO23" s="153"/>
    </row>
    <row r="24" spans="3:41" s="154" customFormat="1" ht="46.5" customHeight="1">
      <c r="C24" s="141"/>
      <c r="D24" s="142"/>
      <c r="E24" s="168"/>
      <c r="F24" s="144"/>
      <c r="G24" s="145" t="s">
        <v>101</v>
      </c>
      <c r="H24" s="146">
        <v>936</v>
      </c>
      <c r="I24" s="147"/>
      <c r="J24" s="147"/>
      <c r="K24" s="148">
        <f t="shared" si="0"/>
        <v>936</v>
      </c>
      <c r="L24" s="147"/>
      <c r="M24" s="147"/>
      <c r="N24" s="148">
        <f t="shared" si="1"/>
        <v>936</v>
      </c>
      <c r="O24" s="147"/>
      <c r="P24" s="147"/>
      <c r="Q24" s="148">
        <f t="shared" si="2"/>
        <v>936</v>
      </c>
      <c r="R24" s="147"/>
      <c r="S24" s="147"/>
      <c r="T24" s="149" t="s">
        <v>105</v>
      </c>
      <c r="U24" s="149" t="s">
        <v>106</v>
      </c>
      <c r="V24" s="166" t="s">
        <v>107</v>
      </c>
      <c r="W24" s="166" t="s">
        <v>108</v>
      </c>
      <c r="X24" s="167" t="s">
        <v>109</v>
      </c>
      <c r="Y24" s="124"/>
      <c r="Z24" s="152"/>
      <c r="AA24" s="152"/>
      <c r="AB24" s="152"/>
      <c r="AC24" s="152"/>
      <c r="AD24" s="152"/>
      <c r="AE24" s="152"/>
      <c r="AF24" s="152"/>
      <c r="AG24" s="152"/>
      <c r="AH24" s="153"/>
      <c r="AI24" s="153"/>
      <c r="AJ24" s="153"/>
      <c r="AK24" s="153"/>
      <c r="AL24" s="153"/>
      <c r="AM24" s="153"/>
      <c r="AN24" s="153"/>
      <c r="AO24" s="153"/>
    </row>
    <row r="25" spans="3:41" s="154" customFormat="1" ht="33.75">
      <c r="C25" s="141"/>
      <c r="D25" s="169" t="s">
        <v>110</v>
      </c>
      <c r="E25" s="165" t="s">
        <v>111</v>
      </c>
      <c r="F25" s="170" t="s">
        <v>104</v>
      </c>
      <c r="G25" s="145" t="s">
        <v>99</v>
      </c>
      <c r="H25" s="146">
        <v>1110</v>
      </c>
      <c r="I25" s="147"/>
      <c r="J25" s="147"/>
      <c r="K25" s="148">
        <f t="shared" si="0"/>
        <v>1110</v>
      </c>
      <c r="L25" s="147"/>
      <c r="M25" s="147"/>
      <c r="N25" s="148">
        <f t="shared" si="1"/>
        <v>1110</v>
      </c>
      <c r="O25" s="147"/>
      <c r="P25" s="147"/>
      <c r="Q25" s="148">
        <f t="shared" si="2"/>
        <v>1110</v>
      </c>
      <c r="R25" s="147"/>
      <c r="S25" s="147"/>
      <c r="T25" s="149" t="s">
        <v>112</v>
      </c>
      <c r="U25" s="149" t="s">
        <v>113</v>
      </c>
      <c r="V25" s="166" t="s">
        <v>107</v>
      </c>
      <c r="W25" s="166" t="s">
        <v>108</v>
      </c>
      <c r="X25" s="167" t="s">
        <v>109</v>
      </c>
      <c r="Y25" s="124"/>
      <c r="Z25" s="152"/>
      <c r="AA25" s="152"/>
      <c r="AB25" s="152"/>
      <c r="AC25" s="152"/>
      <c r="AD25" s="152"/>
      <c r="AE25" s="152"/>
      <c r="AF25" s="152"/>
      <c r="AG25" s="152"/>
      <c r="AH25" s="153"/>
      <c r="AI25" s="153"/>
      <c r="AJ25" s="153"/>
      <c r="AK25" s="153"/>
      <c r="AL25" s="153"/>
      <c r="AM25" s="153"/>
      <c r="AN25" s="153"/>
      <c r="AO25" s="153"/>
    </row>
    <row r="26" spans="3:41" s="154" customFormat="1" ht="33.75">
      <c r="C26" s="141"/>
      <c r="E26" s="168"/>
      <c r="F26" s="170"/>
      <c r="G26" s="145" t="s">
        <v>101</v>
      </c>
      <c r="H26" s="146">
        <v>992</v>
      </c>
      <c r="I26" s="147"/>
      <c r="J26" s="147"/>
      <c r="K26" s="148">
        <f t="shared" si="0"/>
        <v>992</v>
      </c>
      <c r="L26" s="147"/>
      <c r="M26" s="147"/>
      <c r="N26" s="148">
        <f t="shared" si="1"/>
        <v>992</v>
      </c>
      <c r="O26" s="147"/>
      <c r="P26" s="147"/>
      <c r="Q26" s="148">
        <f t="shared" si="2"/>
        <v>992</v>
      </c>
      <c r="R26" s="147"/>
      <c r="S26" s="147"/>
      <c r="T26" s="149" t="s">
        <v>112</v>
      </c>
      <c r="U26" s="149" t="s">
        <v>113</v>
      </c>
      <c r="V26" s="166" t="s">
        <v>107</v>
      </c>
      <c r="W26" s="166" t="s">
        <v>108</v>
      </c>
      <c r="X26" s="167" t="s">
        <v>109</v>
      </c>
      <c r="Y26" s="124"/>
      <c r="Z26" s="152"/>
      <c r="AA26" s="152"/>
      <c r="AB26" s="152"/>
      <c r="AC26" s="152"/>
      <c r="AD26" s="152"/>
      <c r="AE26" s="152"/>
      <c r="AF26" s="152"/>
      <c r="AG26" s="152"/>
      <c r="AH26" s="153"/>
      <c r="AI26" s="153"/>
      <c r="AJ26" s="153"/>
      <c r="AK26" s="153"/>
      <c r="AL26" s="153"/>
      <c r="AM26" s="153"/>
      <c r="AN26" s="153"/>
      <c r="AO26" s="153"/>
    </row>
    <row r="27" spans="3:41" s="154" customFormat="1" ht="33.75">
      <c r="C27" s="141"/>
      <c r="D27" s="169" t="s">
        <v>110</v>
      </c>
      <c r="E27" s="165" t="s">
        <v>114</v>
      </c>
      <c r="F27" s="170" t="s">
        <v>104</v>
      </c>
      <c r="G27" s="145" t="s">
        <v>99</v>
      </c>
      <c r="H27" s="146">
        <v>1158</v>
      </c>
      <c r="I27" s="147"/>
      <c r="J27" s="147"/>
      <c r="K27" s="148">
        <f t="shared" si="0"/>
        <v>1158</v>
      </c>
      <c r="L27" s="147"/>
      <c r="M27" s="147"/>
      <c r="N27" s="148">
        <f t="shared" si="1"/>
        <v>1158</v>
      </c>
      <c r="O27" s="147"/>
      <c r="P27" s="147"/>
      <c r="Q27" s="148">
        <f t="shared" si="2"/>
        <v>1158</v>
      </c>
      <c r="R27" s="147"/>
      <c r="S27" s="147"/>
      <c r="T27" s="149" t="s">
        <v>115</v>
      </c>
      <c r="U27" s="149" t="s">
        <v>116</v>
      </c>
      <c r="V27" s="166" t="s">
        <v>107</v>
      </c>
      <c r="W27" s="166" t="s">
        <v>108</v>
      </c>
      <c r="X27" s="167" t="s">
        <v>109</v>
      </c>
      <c r="Y27" s="124"/>
      <c r="Z27" s="152"/>
      <c r="AA27" s="152"/>
      <c r="AB27" s="152"/>
      <c r="AC27" s="152"/>
      <c r="AD27" s="152"/>
      <c r="AE27" s="152"/>
      <c r="AF27" s="152"/>
      <c r="AG27" s="152"/>
      <c r="AH27" s="153"/>
      <c r="AI27" s="153"/>
      <c r="AJ27" s="153"/>
      <c r="AK27" s="153"/>
      <c r="AL27" s="153"/>
      <c r="AM27" s="153"/>
      <c r="AN27" s="153"/>
      <c r="AO27" s="153"/>
    </row>
    <row r="28" spans="3:41" s="154" customFormat="1" ht="33.75">
      <c r="C28" s="141"/>
      <c r="E28" s="168"/>
      <c r="F28" s="170"/>
      <c r="G28" s="145" t="s">
        <v>101</v>
      </c>
      <c r="H28" s="146">
        <v>1038</v>
      </c>
      <c r="I28" s="147"/>
      <c r="J28" s="147"/>
      <c r="K28" s="148">
        <f t="shared" si="0"/>
        <v>1038</v>
      </c>
      <c r="L28" s="147"/>
      <c r="M28" s="147"/>
      <c r="N28" s="148">
        <f t="shared" si="1"/>
        <v>1038</v>
      </c>
      <c r="O28" s="147"/>
      <c r="P28" s="147"/>
      <c r="Q28" s="148">
        <f t="shared" si="2"/>
        <v>1038</v>
      </c>
      <c r="R28" s="147"/>
      <c r="S28" s="147"/>
      <c r="T28" s="149" t="s">
        <v>115</v>
      </c>
      <c r="U28" s="149" t="s">
        <v>116</v>
      </c>
      <c r="V28" s="166" t="s">
        <v>107</v>
      </c>
      <c r="W28" s="166" t="s">
        <v>108</v>
      </c>
      <c r="X28" s="167" t="s">
        <v>109</v>
      </c>
      <c r="Y28" s="124"/>
      <c r="Z28" s="152"/>
      <c r="AA28" s="152"/>
      <c r="AB28" s="152"/>
      <c r="AC28" s="152"/>
      <c r="AD28" s="152"/>
      <c r="AE28" s="152"/>
      <c r="AF28" s="152"/>
      <c r="AG28" s="152"/>
      <c r="AH28" s="153"/>
      <c r="AI28" s="153"/>
      <c r="AJ28" s="153"/>
      <c r="AK28" s="153"/>
      <c r="AL28" s="153"/>
      <c r="AM28" s="153"/>
      <c r="AN28" s="153"/>
      <c r="AO28" s="153"/>
    </row>
    <row r="29" spans="3:28" s="164" customFormat="1" ht="19.5" customHeight="1">
      <c r="C29" s="156"/>
      <c r="D29" s="157"/>
      <c r="E29" s="158"/>
      <c r="F29" s="159" t="s">
        <v>102</v>
      </c>
      <c r="G29" s="159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1"/>
      <c r="Y29" s="162"/>
      <c r="Z29" s="163"/>
      <c r="AA29" s="163"/>
      <c r="AB29" s="163"/>
    </row>
    <row r="30" spans="3:41" s="154" customFormat="1" ht="19.5" customHeight="1">
      <c r="C30" s="141"/>
      <c r="D30" s="142"/>
      <c r="E30" s="165" t="s">
        <v>117</v>
      </c>
      <c r="F30" s="171" t="s">
        <v>118</v>
      </c>
      <c r="G30" s="145" t="s">
        <v>99</v>
      </c>
      <c r="H30" s="146">
        <v>0</v>
      </c>
      <c r="I30" s="147"/>
      <c r="J30" s="147"/>
      <c r="K30" s="148">
        <f aca="true" t="shared" si="3" ref="K30:K39">$H30</f>
        <v>0</v>
      </c>
      <c r="L30" s="147"/>
      <c r="M30" s="147"/>
      <c r="N30" s="148">
        <f aca="true" t="shared" si="4" ref="N30:N39">$H30</f>
        <v>0</v>
      </c>
      <c r="O30" s="147"/>
      <c r="P30" s="147"/>
      <c r="Q30" s="148">
        <f aca="true" t="shared" si="5" ref="Q30:Q39">$H30</f>
        <v>0</v>
      </c>
      <c r="R30" s="147"/>
      <c r="S30" s="147"/>
      <c r="T30" s="149" t="s">
        <v>100</v>
      </c>
      <c r="U30" s="149" t="s">
        <v>100</v>
      </c>
      <c r="V30" s="150" t="s">
        <v>100</v>
      </c>
      <c r="W30" s="150" t="s">
        <v>100</v>
      </c>
      <c r="X30" s="151" t="s">
        <v>100</v>
      </c>
      <c r="Y30" s="124"/>
      <c r="Z30" s="152"/>
      <c r="AA30" s="152"/>
      <c r="AB30" s="152"/>
      <c r="AC30" s="152"/>
      <c r="AD30" s="152"/>
      <c r="AE30" s="152"/>
      <c r="AF30" s="152"/>
      <c r="AG30" s="152"/>
      <c r="AH30" s="153"/>
      <c r="AI30" s="153"/>
      <c r="AJ30" s="153"/>
      <c r="AK30" s="153"/>
      <c r="AL30" s="153"/>
      <c r="AM30" s="153"/>
      <c r="AN30" s="153"/>
      <c r="AO30" s="153"/>
    </row>
    <row r="31" spans="3:41" s="154" customFormat="1" ht="19.5" customHeight="1">
      <c r="C31" s="141"/>
      <c r="D31" s="142"/>
      <c r="E31" s="168"/>
      <c r="F31" s="171"/>
      <c r="G31" s="145" t="s">
        <v>101</v>
      </c>
      <c r="H31" s="146">
        <v>0</v>
      </c>
      <c r="I31" s="147"/>
      <c r="J31" s="147"/>
      <c r="K31" s="148">
        <f t="shared" si="3"/>
        <v>0</v>
      </c>
      <c r="L31" s="147"/>
      <c r="M31" s="147"/>
      <c r="N31" s="148">
        <f t="shared" si="4"/>
        <v>0</v>
      </c>
      <c r="O31" s="147"/>
      <c r="P31" s="147"/>
      <c r="Q31" s="148">
        <f t="shared" si="5"/>
        <v>0</v>
      </c>
      <c r="R31" s="147"/>
      <c r="S31" s="147"/>
      <c r="T31" s="149" t="s">
        <v>100</v>
      </c>
      <c r="U31" s="149" t="s">
        <v>100</v>
      </c>
      <c r="V31" s="150" t="s">
        <v>100</v>
      </c>
      <c r="W31" s="150" t="s">
        <v>100</v>
      </c>
      <c r="X31" s="151" t="s">
        <v>100</v>
      </c>
      <c r="Y31" s="124"/>
      <c r="Z31" s="152"/>
      <c r="AA31" s="152"/>
      <c r="AB31" s="152"/>
      <c r="AC31" s="152"/>
      <c r="AD31" s="152"/>
      <c r="AE31" s="152"/>
      <c r="AF31" s="152"/>
      <c r="AG31" s="152"/>
      <c r="AH31" s="153"/>
      <c r="AI31" s="153"/>
      <c r="AJ31" s="153"/>
      <c r="AK31" s="153"/>
      <c r="AL31" s="153"/>
      <c r="AM31" s="153"/>
      <c r="AN31" s="153"/>
      <c r="AO31" s="153"/>
    </row>
    <row r="32" spans="3:41" s="154" customFormat="1" ht="19.5" customHeight="1">
      <c r="C32" s="141"/>
      <c r="D32" s="142"/>
      <c r="E32" s="165" t="s">
        <v>81</v>
      </c>
      <c r="F32" s="172" t="s">
        <v>162</v>
      </c>
      <c r="G32" s="145" t="s">
        <v>99</v>
      </c>
      <c r="H32" s="146">
        <v>0</v>
      </c>
      <c r="I32" s="147"/>
      <c r="J32" s="147"/>
      <c r="K32" s="148">
        <f t="shared" si="3"/>
        <v>0</v>
      </c>
      <c r="L32" s="147"/>
      <c r="M32" s="147"/>
      <c r="N32" s="148">
        <f t="shared" si="4"/>
        <v>0</v>
      </c>
      <c r="O32" s="147"/>
      <c r="P32" s="147"/>
      <c r="Q32" s="148">
        <f t="shared" si="5"/>
        <v>0</v>
      </c>
      <c r="R32" s="147"/>
      <c r="S32" s="147"/>
      <c r="T32" s="149" t="s">
        <v>100</v>
      </c>
      <c r="U32" s="149" t="s">
        <v>100</v>
      </c>
      <c r="V32" s="150" t="s">
        <v>100</v>
      </c>
      <c r="W32" s="150" t="s">
        <v>100</v>
      </c>
      <c r="X32" s="151" t="s">
        <v>100</v>
      </c>
      <c r="Y32" s="124"/>
      <c r="Z32" s="152"/>
      <c r="AA32" s="152"/>
      <c r="AB32" s="152"/>
      <c r="AC32" s="152"/>
      <c r="AD32" s="152"/>
      <c r="AE32" s="152"/>
      <c r="AF32" s="152"/>
      <c r="AG32" s="152"/>
      <c r="AH32" s="153"/>
      <c r="AI32" s="153"/>
      <c r="AJ32" s="153"/>
      <c r="AK32" s="153"/>
      <c r="AL32" s="153"/>
      <c r="AM32" s="153"/>
      <c r="AN32" s="153"/>
      <c r="AO32" s="153"/>
    </row>
    <row r="33" spans="3:41" s="154" customFormat="1" ht="19.5" customHeight="1">
      <c r="C33" s="141"/>
      <c r="D33" s="142"/>
      <c r="E33" s="168"/>
      <c r="F33" s="172"/>
      <c r="G33" s="145" t="s">
        <v>101</v>
      </c>
      <c r="H33" s="146">
        <v>0</v>
      </c>
      <c r="I33" s="147"/>
      <c r="J33" s="147"/>
      <c r="K33" s="148">
        <f t="shared" si="3"/>
        <v>0</v>
      </c>
      <c r="L33" s="147"/>
      <c r="M33" s="147"/>
      <c r="N33" s="148">
        <f t="shared" si="4"/>
        <v>0</v>
      </c>
      <c r="O33" s="147"/>
      <c r="P33" s="147"/>
      <c r="Q33" s="148">
        <f t="shared" si="5"/>
        <v>0</v>
      </c>
      <c r="R33" s="147"/>
      <c r="S33" s="147"/>
      <c r="T33" s="149" t="s">
        <v>100</v>
      </c>
      <c r="U33" s="149" t="s">
        <v>100</v>
      </c>
      <c r="V33" s="150" t="s">
        <v>100</v>
      </c>
      <c r="W33" s="150" t="s">
        <v>100</v>
      </c>
      <c r="X33" s="151" t="s">
        <v>100</v>
      </c>
      <c r="Y33" s="124"/>
      <c r="Z33" s="152"/>
      <c r="AA33" s="152"/>
      <c r="AB33" s="152"/>
      <c r="AC33" s="152"/>
      <c r="AD33" s="152"/>
      <c r="AE33" s="152"/>
      <c r="AF33" s="152"/>
      <c r="AG33" s="152"/>
      <c r="AH33" s="153"/>
      <c r="AI33" s="153"/>
      <c r="AJ33" s="153"/>
      <c r="AK33" s="153"/>
      <c r="AL33" s="153"/>
      <c r="AM33" s="153"/>
      <c r="AN33" s="153"/>
      <c r="AO33" s="153"/>
    </row>
    <row r="34" spans="3:41" s="154" customFormat="1" ht="19.5" customHeight="1">
      <c r="C34" s="141"/>
      <c r="D34" s="142"/>
      <c r="E34" s="165" t="s">
        <v>82</v>
      </c>
      <c r="F34" s="172" t="s">
        <v>163</v>
      </c>
      <c r="G34" s="145" t="s">
        <v>99</v>
      </c>
      <c r="H34" s="146">
        <v>0</v>
      </c>
      <c r="I34" s="147"/>
      <c r="J34" s="147"/>
      <c r="K34" s="148">
        <f t="shared" si="3"/>
        <v>0</v>
      </c>
      <c r="L34" s="147"/>
      <c r="M34" s="147"/>
      <c r="N34" s="148">
        <f t="shared" si="4"/>
        <v>0</v>
      </c>
      <c r="O34" s="147"/>
      <c r="P34" s="147"/>
      <c r="Q34" s="148">
        <f t="shared" si="5"/>
        <v>0</v>
      </c>
      <c r="R34" s="147"/>
      <c r="S34" s="147"/>
      <c r="T34" s="149" t="s">
        <v>100</v>
      </c>
      <c r="U34" s="149" t="s">
        <v>100</v>
      </c>
      <c r="V34" s="150" t="s">
        <v>100</v>
      </c>
      <c r="W34" s="150" t="s">
        <v>100</v>
      </c>
      <c r="X34" s="151" t="s">
        <v>100</v>
      </c>
      <c r="Y34" s="124"/>
      <c r="Z34" s="152"/>
      <c r="AA34" s="152"/>
      <c r="AB34" s="152"/>
      <c r="AC34" s="152"/>
      <c r="AD34" s="152"/>
      <c r="AE34" s="152"/>
      <c r="AF34" s="152"/>
      <c r="AG34" s="152"/>
      <c r="AH34" s="153"/>
      <c r="AI34" s="153"/>
      <c r="AJ34" s="153"/>
      <c r="AK34" s="153"/>
      <c r="AL34" s="153"/>
      <c r="AM34" s="153"/>
      <c r="AN34" s="153"/>
      <c r="AO34" s="153"/>
    </row>
    <row r="35" spans="3:41" s="154" customFormat="1" ht="19.5" customHeight="1">
      <c r="C35" s="141"/>
      <c r="D35" s="142"/>
      <c r="E35" s="168"/>
      <c r="F35" s="172"/>
      <c r="G35" s="145" t="s">
        <v>101</v>
      </c>
      <c r="H35" s="146">
        <v>0</v>
      </c>
      <c r="I35" s="147"/>
      <c r="J35" s="147"/>
      <c r="K35" s="148">
        <f t="shared" si="3"/>
        <v>0</v>
      </c>
      <c r="L35" s="147"/>
      <c r="M35" s="147"/>
      <c r="N35" s="148">
        <f t="shared" si="4"/>
        <v>0</v>
      </c>
      <c r="O35" s="147"/>
      <c r="P35" s="147"/>
      <c r="Q35" s="148">
        <f t="shared" si="5"/>
        <v>0</v>
      </c>
      <c r="R35" s="147"/>
      <c r="S35" s="147"/>
      <c r="T35" s="149" t="s">
        <v>100</v>
      </c>
      <c r="U35" s="149" t="s">
        <v>100</v>
      </c>
      <c r="V35" s="150" t="s">
        <v>100</v>
      </c>
      <c r="W35" s="150" t="s">
        <v>100</v>
      </c>
      <c r="X35" s="151" t="s">
        <v>100</v>
      </c>
      <c r="Y35" s="124"/>
      <c r="Z35" s="152"/>
      <c r="AA35" s="152"/>
      <c r="AB35" s="152"/>
      <c r="AC35" s="152"/>
      <c r="AD35" s="152"/>
      <c r="AE35" s="152"/>
      <c r="AF35" s="152"/>
      <c r="AG35" s="152"/>
      <c r="AH35" s="153"/>
      <c r="AI35" s="153"/>
      <c r="AJ35" s="153"/>
      <c r="AK35" s="153"/>
      <c r="AL35" s="153"/>
      <c r="AM35" s="153"/>
      <c r="AN35" s="153"/>
      <c r="AO35" s="153"/>
    </row>
    <row r="36" spans="3:41" s="154" customFormat="1" ht="19.5" customHeight="1">
      <c r="C36" s="141"/>
      <c r="D36" s="142"/>
      <c r="E36" s="165" t="s">
        <v>119</v>
      </c>
      <c r="F36" s="172" t="s">
        <v>164</v>
      </c>
      <c r="G36" s="145" t="s">
        <v>99</v>
      </c>
      <c r="H36" s="146">
        <v>0</v>
      </c>
      <c r="I36" s="147"/>
      <c r="J36" s="147"/>
      <c r="K36" s="148">
        <f t="shared" si="3"/>
        <v>0</v>
      </c>
      <c r="L36" s="147"/>
      <c r="M36" s="147"/>
      <c r="N36" s="148">
        <f t="shared" si="4"/>
        <v>0</v>
      </c>
      <c r="O36" s="147"/>
      <c r="P36" s="147"/>
      <c r="Q36" s="148">
        <f t="shared" si="5"/>
        <v>0</v>
      </c>
      <c r="R36" s="147"/>
      <c r="S36" s="147"/>
      <c r="T36" s="149" t="s">
        <v>100</v>
      </c>
      <c r="U36" s="149" t="s">
        <v>100</v>
      </c>
      <c r="V36" s="150" t="s">
        <v>100</v>
      </c>
      <c r="W36" s="150" t="s">
        <v>100</v>
      </c>
      <c r="X36" s="151" t="s">
        <v>100</v>
      </c>
      <c r="Y36" s="124"/>
      <c r="Z36" s="152"/>
      <c r="AA36" s="152"/>
      <c r="AB36" s="152"/>
      <c r="AC36" s="152"/>
      <c r="AD36" s="152"/>
      <c r="AE36" s="152"/>
      <c r="AF36" s="152"/>
      <c r="AG36" s="152"/>
      <c r="AH36" s="153"/>
      <c r="AI36" s="153"/>
      <c r="AJ36" s="153"/>
      <c r="AK36" s="153"/>
      <c r="AL36" s="153"/>
      <c r="AM36" s="153"/>
      <c r="AN36" s="153"/>
      <c r="AO36" s="153"/>
    </row>
    <row r="37" spans="3:41" s="154" customFormat="1" ht="19.5" customHeight="1">
      <c r="C37" s="141"/>
      <c r="D37" s="142"/>
      <c r="E37" s="168"/>
      <c r="F37" s="172"/>
      <c r="G37" s="145" t="s">
        <v>101</v>
      </c>
      <c r="H37" s="146">
        <v>0</v>
      </c>
      <c r="I37" s="147"/>
      <c r="J37" s="147"/>
      <c r="K37" s="148">
        <f t="shared" si="3"/>
        <v>0</v>
      </c>
      <c r="L37" s="147"/>
      <c r="M37" s="147"/>
      <c r="N37" s="148">
        <f t="shared" si="4"/>
        <v>0</v>
      </c>
      <c r="O37" s="147"/>
      <c r="P37" s="147"/>
      <c r="Q37" s="148">
        <f t="shared" si="5"/>
        <v>0</v>
      </c>
      <c r="R37" s="147"/>
      <c r="S37" s="147"/>
      <c r="T37" s="149" t="s">
        <v>100</v>
      </c>
      <c r="U37" s="149" t="s">
        <v>100</v>
      </c>
      <c r="V37" s="150" t="s">
        <v>100</v>
      </c>
      <c r="W37" s="150" t="s">
        <v>100</v>
      </c>
      <c r="X37" s="151" t="s">
        <v>100</v>
      </c>
      <c r="Y37" s="124"/>
      <c r="Z37" s="152"/>
      <c r="AA37" s="152"/>
      <c r="AB37" s="152"/>
      <c r="AC37" s="152"/>
      <c r="AD37" s="152"/>
      <c r="AE37" s="152"/>
      <c r="AF37" s="152"/>
      <c r="AG37" s="152"/>
      <c r="AH37" s="153"/>
      <c r="AI37" s="153"/>
      <c r="AJ37" s="153"/>
      <c r="AK37" s="153"/>
      <c r="AL37" s="153"/>
      <c r="AM37" s="153"/>
      <c r="AN37" s="153"/>
      <c r="AO37" s="153"/>
    </row>
    <row r="38" spans="3:41" s="154" customFormat="1" ht="19.5" customHeight="1">
      <c r="C38" s="141"/>
      <c r="D38" s="142"/>
      <c r="E38" s="165" t="s">
        <v>120</v>
      </c>
      <c r="F38" s="172" t="s">
        <v>165</v>
      </c>
      <c r="G38" s="145" t="s">
        <v>99</v>
      </c>
      <c r="H38" s="146">
        <v>0</v>
      </c>
      <c r="I38" s="147"/>
      <c r="J38" s="147"/>
      <c r="K38" s="148">
        <f t="shared" si="3"/>
        <v>0</v>
      </c>
      <c r="L38" s="147"/>
      <c r="M38" s="147"/>
      <c r="N38" s="148">
        <f t="shared" si="4"/>
        <v>0</v>
      </c>
      <c r="O38" s="147"/>
      <c r="P38" s="147"/>
      <c r="Q38" s="148">
        <f t="shared" si="5"/>
        <v>0</v>
      </c>
      <c r="R38" s="147"/>
      <c r="S38" s="147"/>
      <c r="T38" s="149" t="s">
        <v>100</v>
      </c>
      <c r="U38" s="149" t="s">
        <v>100</v>
      </c>
      <c r="V38" s="150" t="s">
        <v>100</v>
      </c>
      <c r="W38" s="150" t="s">
        <v>100</v>
      </c>
      <c r="X38" s="151" t="s">
        <v>100</v>
      </c>
      <c r="Y38" s="124"/>
      <c r="Z38" s="152"/>
      <c r="AA38" s="152"/>
      <c r="AB38" s="152"/>
      <c r="AC38" s="152"/>
      <c r="AD38" s="152"/>
      <c r="AE38" s="152"/>
      <c r="AF38" s="152"/>
      <c r="AG38" s="152"/>
      <c r="AH38" s="153"/>
      <c r="AI38" s="153"/>
      <c r="AJ38" s="153"/>
      <c r="AK38" s="153"/>
      <c r="AL38" s="153"/>
      <c r="AM38" s="153"/>
      <c r="AN38" s="153"/>
      <c r="AO38" s="153"/>
    </row>
    <row r="39" spans="3:41" s="154" customFormat="1" ht="19.5" customHeight="1">
      <c r="C39" s="141"/>
      <c r="D39" s="142"/>
      <c r="E39" s="168"/>
      <c r="F39" s="172"/>
      <c r="G39" s="145" t="s">
        <v>101</v>
      </c>
      <c r="H39" s="146">
        <v>0</v>
      </c>
      <c r="I39" s="147"/>
      <c r="J39" s="147"/>
      <c r="K39" s="148">
        <f t="shared" si="3"/>
        <v>0</v>
      </c>
      <c r="L39" s="147"/>
      <c r="M39" s="147"/>
      <c r="N39" s="148">
        <f t="shared" si="4"/>
        <v>0</v>
      </c>
      <c r="O39" s="147"/>
      <c r="P39" s="147"/>
      <c r="Q39" s="148">
        <f t="shared" si="5"/>
        <v>0</v>
      </c>
      <c r="R39" s="147"/>
      <c r="S39" s="147"/>
      <c r="T39" s="149" t="s">
        <v>100</v>
      </c>
      <c r="U39" s="149" t="s">
        <v>100</v>
      </c>
      <c r="V39" s="150" t="s">
        <v>100</v>
      </c>
      <c r="W39" s="150" t="s">
        <v>100</v>
      </c>
      <c r="X39" s="151" t="s">
        <v>100</v>
      </c>
      <c r="Y39" s="124"/>
      <c r="Z39" s="152"/>
      <c r="AA39" s="152"/>
      <c r="AB39" s="152"/>
      <c r="AC39" s="152"/>
      <c r="AD39" s="152"/>
      <c r="AE39" s="152"/>
      <c r="AF39" s="152"/>
      <c r="AG39" s="152"/>
      <c r="AH39" s="153"/>
      <c r="AI39" s="153"/>
      <c r="AJ39" s="153"/>
      <c r="AK39" s="153"/>
      <c r="AL39" s="153"/>
      <c r="AM39" s="153"/>
      <c r="AN39" s="153"/>
      <c r="AO39" s="153"/>
    </row>
    <row r="40" spans="3:28" s="164" customFormat="1" ht="19.5" customHeight="1">
      <c r="C40" s="156"/>
      <c r="D40" s="157"/>
      <c r="E40" s="158"/>
      <c r="F40" s="159" t="s">
        <v>102</v>
      </c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1"/>
      <c r="Y40" s="162"/>
      <c r="Z40" s="163"/>
      <c r="AA40" s="163"/>
      <c r="AB40" s="163"/>
    </row>
    <row r="41" spans="3:41" s="154" customFormat="1" ht="19.5" customHeight="1">
      <c r="C41" s="141"/>
      <c r="D41" s="142"/>
      <c r="E41" s="165" t="s">
        <v>84</v>
      </c>
      <c r="F41" s="144" t="s">
        <v>121</v>
      </c>
      <c r="G41" s="145" t="s">
        <v>99</v>
      </c>
      <c r="H41" s="146">
        <v>0</v>
      </c>
      <c r="I41" s="147"/>
      <c r="J41" s="147"/>
      <c r="K41" s="148">
        <f>$H41</f>
        <v>0</v>
      </c>
      <c r="L41" s="147"/>
      <c r="M41" s="147"/>
      <c r="N41" s="148">
        <f>$H41</f>
        <v>0</v>
      </c>
      <c r="O41" s="147"/>
      <c r="P41" s="147"/>
      <c r="Q41" s="148">
        <f>$H41</f>
        <v>0</v>
      </c>
      <c r="R41" s="147"/>
      <c r="S41" s="147"/>
      <c r="T41" s="149" t="s">
        <v>100</v>
      </c>
      <c r="U41" s="149" t="s">
        <v>100</v>
      </c>
      <c r="V41" s="150" t="s">
        <v>100</v>
      </c>
      <c r="W41" s="150" t="s">
        <v>100</v>
      </c>
      <c r="X41" s="151" t="s">
        <v>100</v>
      </c>
      <c r="Y41" s="124"/>
      <c r="Z41" s="152"/>
      <c r="AA41" s="152"/>
      <c r="AB41" s="152"/>
      <c r="AC41" s="152"/>
      <c r="AD41" s="152"/>
      <c r="AE41" s="152"/>
      <c r="AF41" s="152"/>
      <c r="AG41" s="152"/>
      <c r="AH41" s="153"/>
      <c r="AI41" s="153"/>
      <c r="AJ41" s="153"/>
      <c r="AK41" s="153"/>
      <c r="AL41" s="153"/>
      <c r="AM41" s="153"/>
      <c r="AN41" s="153"/>
      <c r="AO41" s="153"/>
    </row>
    <row r="42" spans="3:41" s="154" customFormat="1" ht="19.5" customHeight="1">
      <c r="C42" s="141"/>
      <c r="D42" s="142"/>
      <c r="E42" s="173"/>
      <c r="F42" s="174"/>
      <c r="G42" s="145" t="s">
        <v>101</v>
      </c>
      <c r="H42" s="146">
        <v>0</v>
      </c>
      <c r="I42" s="147"/>
      <c r="J42" s="147"/>
      <c r="K42" s="148">
        <f>$H42</f>
        <v>0</v>
      </c>
      <c r="L42" s="147"/>
      <c r="M42" s="147"/>
      <c r="N42" s="148">
        <f>$H42</f>
        <v>0</v>
      </c>
      <c r="O42" s="147"/>
      <c r="P42" s="147"/>
      <c r="Q42" s="148">
        <f>$H42</f>
        <v>0</v>
      </c>
      <c r="R42" s="147"/>
      <c r="S42" s="147"/>
      <c r="T42" s="149" t="s">
        <v>100</v>
      </c>
      <c r="U42" s="149" t="s">
        <v>100</v>
      </c>
      <c r="V42" s="150" t="s">
        <v>100</v>
      </c>
      <c r="W42" s="150" t="s">
        <v>100</v>
      </c>
      <c r="X42" s="151" t="s">
        <v>100</v>
      </c>
      <c r="Y42" s="124"/>
      <c r="Z42" s="152"/>
      <c r="AA42" s="152"/>
      <c r="AB42" s="152"/>
      <c r="AC42" s="152"/>
      <c r="AD42" s="152"/>
      <c r="AE42" s="152"/>
      <c r="AF42" s="152"/>
      <c r="AG42" s="152"/>
      <c r="AH42" s="153"/>
      <c r="AI42" s="153"/>
      <c r="AJ42" s="153"/>
      <c r="AK42" s="153"/>
      <c r="AL42" s="153"/>
      <c r="AM42" s="153"/>
      <c r="AN42" s="153"/>
      <c r="AO42" s="153"/>
    </row>
    <row r="43" spans="3:28" s="164" customFormat="1" ht="19.5" customHeight="1">
      <c r="C43" s="156"/>
      <c r="D43" s="157"/>
      <c r="E43" s="158"/>
      <c r="F43" s="159" t="s">
        <v>102</v>
      </c>
      <c r="G43" s="159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1"/>
      <c r="Y43" s="162"/>
      <c r="Z43" s="163"/>
      <c r="AA43" s="163"/>
      <c r="AB43" s="163"/>
    </row>
    <row r="44" spans="3:41" s="164" customFormat="1" ht="19.5" customHeight="1" hidden="1">
      <c r="C44" s="175"/>
      <c r="D44" s="176"/>
      <c r="E44" s="177" t="s">
        <v>83</v>
      </c>
      <c r="F44" s="171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78"/>
      <c r="Y44" s="124"/>
      <c r="Z44" s="179"/>
      <c r="AA44" s="179"/>
      <c r="AB44" s="179"/>
      <c r="AC44" s="179"/>
      <c r="AD44" s="179"/>
      <c r="AE44" s="179"/>
      <c r="AF44" s="179"/>
      <c r="AG44" s="179"/>
      <c r="AH44" s="163"/>
      <c r="AI44" s="163"/>
      <c r="AJ44" s="163"/>
      <c r="AK44" s="163"/>
      <c r="AL44" s="163"/>
      <c r="AM44" s="163"/>
      <c r="AN44" s="163"/>
      <c r="AO44" s="163"/>
    </row>
    <row r="45" spans="3:41" s="164" customFormat="1" ht="19.5" customHeight="1" hidden="1">
      <c r="C45" s="175"/>
      <c r="D45" s="176"/>
      <c r="E45" s="180"/>
      <c r="F45" s="181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78"/>
      <c r="Y45" s="124"/>
      <c r="Z45" s="179"/>
      <c r="AA45" s="179"/>
      <c r="AB45" s="179"/>
      <c r="AC45" s="179"/>
      <c r="AD45" s="179"/>
      <c r="AE45" s="179"/>
      <c r="AF45" s="179"/>
      <c r="AG45" s="179"/>
      <c r="AH45" s="163"/>
      <c r="AI45" s="163"/>
      <c r="AJ45" s="163"/>
      <c r="AK45" s="163"/>
      <c r="AL45" s="163"/>
      <c r="AM45" s="163"/>
      <c r="AN45" s="163"/>
      <c r="AO45" s="163"/>
    </row>
    <row r="46" spans="3:28" s="164" customFormat="1" ht="19.5" customHeight="1">
      <c r="C46" s="156"/>
      <c r="D46" s="157"/>
      <c r="E46" s="158"/>
      <c r="F46" s="159" t="s">
        <v>122</v>
      </c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1"/>
      <c r="Y46" s="162"/>
      <c r="Z46" s="163"/>
      <c r="AA46" s="163"/>
      <c r="AB46" s="163"/>
    </row>
    <row r="47" spans="1:28" s="164" customFormat="1" ht="2.25" customHeight="1" thickBot="1">
      <c r="A47" s="154"/>
      <c r="B47" s="154"/>
      <c r="C47" s="156"/>
      <c r="D47" s="157"/>
      <c r="E47" s="182"/>
      <c r="F47" s="183"/>
      <c r="G47" s="183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5"/>
      <c r="Y47" s="162"/>
      <c r="Z47" s="163"/>
      <c r="AA47" s="163"/>
      <c r="AB47" s="163"/>
    </row>
    <row r="48" spans="1:28" s="164" customFormat="1" ht="11.25">
      <c r="A48" s="154"/>
      <c r="B48" s="154"/>
      <c r="C48" s="156"/>
      <c r="D48" s="157"/>
      <c r="E48" s="186"/>
      <c r="F48" s="187"/>
      <c r="G48" s="187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62"/>
      <c r="Z48" s="163"/>
      <c r="AA48" s="163"/>
      <c r="AB48" s="163"/>
    </row>
    <row r="49" spans="3:25" s="154" customFormat="1" ht="11.25" customHeight="1">
      <c r="C49" s="188"/>
      <c r="D49" s="189"/>
      <c r="E49" s="190" t="s">
        <v>123</v>
      </c>
      <c r="F49" s="191" t="s">
        <v>124</v>
      </c>
      <c r="G49" s="191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3"/>
    </row>
    <row r="50" spans="3:25" s="197" customFormat="1" ht="15" customHeight="1" thickBot="1">
      <c r="C50" s="194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6"/>
    </row>
  </sheetData>
  <sheetProtection password="FA9C" sheet="1" objects="1" scenarios="1" formatColumns="0" formatRows="0"/>
  <mergeCells count="44">
    <mergeCell ref="C12:Y12"/>
    <mergeCell ref="C13:Y13"/>
    <mergeCell ref="F32:F33"/>
    <mergeCell ref="F34:F35"/>
    <mergeCell ref="U16:U18"/>
    <mergeCell ref="L17:M17"/>
    <mergeCell ref="K17:K18"/>
    <mergeCell ref="F20:F21"/>
    <mergeCell ref="F23:F24"/>
    <mergeCell ref="F30:F31"/>
    <mergeCell ref="E44:E45"/>
    <mergeCell ref="F44:F45"/>
    <mergeCell ref="F16:G18"/>
    <mergeCell ref="H16:J16"/>
    <mergeCell ref="E30:E31"/>
    <mergeCell ref="E32:E33"/>
    <mergeCell ref="E34:E35"/>
    <mergeCell ref="E36:E37"/>
    <mergeCell ref="F36:F37"/>
    <mergeCell ref="F19:G19"/>
    <mergeCell ref="H17:H18"/>
    <mergeCell ref="V16:V18"/>
    <mergeCell ref="O17:P17"/>
    <mergeCell ref="K16:M16"/>
    <mergeCell ref="E41:E42"/>
    <mergeCell ref="F38:F39"/>
    <mergeCell ref="F41:F42"/>
    <mergeCell ref="E20:E21"/>
    <mergeCell ref="E23:E24"/>
    <mergeCell ref="E38:E39"/>
    <mergeCell ref="E25:E26"/>
    <mergeCell ref="F25:F26"/>
    <mergeCell ref="E27:E28"/>
    <mergeCell ref="F27:F28"/>
    <mergeCell ref="X16:X18"/>
    <mergeCell ref="R17:S17"/>
    <mergeCell ref="E16:E18"/>
    <mergeCell ref="I17:J17"/>
    <mergeCell ref="T16:T18"/>
    <mergeCell ref="W16:W18"/>
    <mergeCell ref="Q17:Q18"/>
    <mergeCell ref="Q16:S16"/>
    <mergeCell ref="N16:P16"/>
    <mergeCell ref="N17:N18"/>
  </mergeCells>
  <dataValidations count="3">
    <dataValidation type="decimal" allowBlank="1" showErrorMessage="1" errorTitle="Ошибка" error="Допускается ввод только неотрицательных чисел!" sqref="T46:U46 T29:U29 T43:U43 T40:U40 T22:U22 H20:S21 H41:S42 H30:S39 H23:S28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T30:U39 T20:U21 T41:U42 T23:U28"/>
    <dataValidation type="textLength" operator="lessThanOrEqual" allowBlank="1" showInputMessage="1" showErrorMessage="1" errorTitle="Ошибка" error="Допускается ввод не более 900 символов!" sqref="V20:X21 V41:X42 V30:X39 F25:F28 V23:X28">
      <formula1>900</formula1>
    </dataValidation>
  </dataValidations>
  <hyperlinks>
    <hyperlink ref="F46" location="'ТС цены'!A1" tooltip="Добавить запись" display="Добавить запись"/>
    <hyperlink ref="F40" location="'ТС цены'!A1" tooltip="Добавить запись" display="Добавить запись"/>
    <hyperlink ref="F29" location="'ТС цены'!A1" tooltip="Добавить запись" display="Добавить запись"/>
    <hyperlink ref="F22" location="'ТС цены'!A1" tooltip="Добавить запись" display="Добавить запись"/>
    <hyperlink ref="F43" location="'ТС цены'!A1" tooltip="Добавить запись" display="Добавить запись"/>
    <hyperlink ref="D25" location="'ТС цены'!$A$1" tooltip="Удалить запись" display="Удалить запись"/>
    <hyperlink ref="D27" location="'Т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A10:AC35"/>
  <sheetViews>
    <sheetView showGridLines="0" workbookViewId="0" topLeftCell="G12">
      <selection activeCell="G66" sqref="G66:G69"/>
    </sheetView>
  </sheetViews>
  <sheetFormatPr defaultColWidth="9.140625" defaultRowHeight="11.25"/>
  <cols>
    <col min="1" max="1" width="0" style="95" hidden="1" customWidth="1"/>
    <col min="2" max="2" width="3.421875" style="95" customWidth="1"/>
    <col min="3" max="3" width="3.00390625" style="95" customWidth="1"/>
    <col min="4" max="4" width="15.140625" style="95" customWidth="1"/>
    <col min="5" max="5" width="9.140625" style="95" customWidth="1"/>
    <col min="6" max="6" width="53.8515625" style="95" customWidth="1"/>
    <col min="7" max="7" width="28.7109375" style="95" bestFit="1" customWidth="1"/>
    <col min="8" max="8" width="14.7109375" style="95" customWidth="1"/>
    <col min="9" max="14" width="17.00390625" style="95" customWidth="1"/>
    <col min="15" max="15" width="3.00390625" style="95" customWidth="1"/>
    <col min="16" max="16384" width="9.140625" style="9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1" ht="15.75" customHeight="1">
      <c r="C10" s="100" t="e">
        <f>codeTemplate</f>
        <v>#REF!</v>
      </c>
      <c r="E10" s="99"/>
      <c r="F10" s="97"/>
      <c r="G10" s="97"/>
      <c r="H10" s="97"/>
      <c r="K10" s="101"/>
    </row>
    <row r="11" spans="3:12" ht="15" customHeight="1">
      <c r="C11" s="100"/>
      <c r="E11" s="198"/>
      <c r="F11" s="199"/>
      <c r="G11" s="199"/>
      <c r="H11" s="199"/>
      <c r="I11" s="199"/>
      <c r="J11" s="199"/>
      <c r="K11" s="199"/>
      <c r="L11" s="199"/>
    </row>
    <row r="12" spans="3:15" ht="18.75" customHeight="1">
      <c r="C12" s="200" t="s">
        <v>125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2"/>
    </row>
    <row r="13" spans="3:15" ht="18.75" customHeight="1" thickBot="1">
      <c r="C13" s="105" t="str">
        <f>IF(org="","",IF(fil="",org,org&amp;" ("&amp;fil&amp;")"))</f>
        <v>ООО ЖКХ "Малышевка"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4:12" ht="11.25">
      <c r="D14" s="203"/>
      <c r="E14" s="204"/>
      <c r="F14" s="204"/>
      <c r="G14" s="204"/>
      <c r="H14" s="204"/>
      <c r="I14" s="204"/>
      <c r="J14" s="204"/>
      <c r="K14" s="204"/>
      <c r="L14" s="204"/>
    </row>
    <row r="15" spans="3:15" ht="11.25">
      <c r="C15" s="205"/>
      <c r="D15" s="206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</row>
    <row r="16" spans="3:15" s="127" customFormat="1" ht="79.5" thickBot="1">
      <c r="C16" s="209"/>
      <c r="D16" s="210"/>
      <c r="E16" s="211" t="s">
        <v>65</v>
      </c>
      <c r="F16" s="212" t="s">
        <v>126</v>
      </c>
      <c r="G16" s="213"/>
      <c r="H16" s="214" t="s">
        <v>127</v>
      </c>
      <c r="I16" s="214" t="s">
        <v>128</v>
      </c>
      <c r="J16" s="214" t="s">
        <v>71</v>
      </c>
      <c r="K16" s="214" t="s">
        <v>72</v>
      </c>
      <c r="L16" s="214" t="s">
        <v>73</v>
      </c>
      <c r="M16" s="214" t="s">
        <v>74</v>
      </c>
      <c r="N16" s="215" t="s">
        <v>75</v>
      </c>
      <c r="O16" s="216"/>
    </row>
    <row r="17" spans="3:15" s="127" customFormat="1" ht="18.75" customHeight="1">
      <c r="C17" s="217"/>
      <c r="D17" s="218"/>
      <c r="E17" s="219">
        <v>1</v>
      </c>
      <c r="F17" s="220">
        <v>2</v>
      </c>
      <c r="G17" s="220"/>
      <c r="H17" s="221">
        <v>3</v>
      </c>
      <c r="I17" s="221">
        <v>4</v>
      </c>
      <c r="J17" s="221">
        <v>5</v>
      </c>
      <c r="K17" s="221">
        <v>6</v>
      </c>
      <c r="L17" s="221">
        <v>7</v>
      </c>
      <c r="M17" s="221">
        <v>8</v>
      </c>
      <c r="N17" s="222">
        <v>9</v>
      </c>
      <c r="O17" s="216"/>
    </row>
    <row r="18" spans="3:17" s="127" customFormat="1" ht="19.5" customHeight="1">
      <c r="C18" s="217"/>
      <c r="D18" s="218"/>
      <c r="E18" s="223" t="s">
        <v>33</v>
      </c>
      <c r="F18" s="224" t="s">
        <v>129</v>
      </c>
      <c r="G18" s="225" t="s">
        <v>130</v>
      </c>
      <c r="H18" s="226" t="s">
        <v>30</v>
      </c>
      <c r="I18" s="146">
        <v>0</v>
      </c>
      <c r="J18" s="149" t="s">
        <v>100</v>
      </c>
      <c r="K18" s="149" t="s">
        <v>100</v>
      </c>
      <c r="L18" s="150" t="s">
        <v>100</v>
      </c>
      <c r="M18" s="150" t="s">
        <v>100</v>
      </c>
      <c r="N18" s="227" t="s">
        <v>100</v>
      </c>
      <c r="O18" s="216"/>
      <c r="Q18" s="228">
        <f>IF(I18="",0,1)</f>
        <v>1</v>
      </c>
    </row>
    <row r="19" spans="3:17" s="127" customFormat="1" ht="19.5" customHeight="1">
      <c r="C19" s="217"/>
      <c r="D19" s="218"/>
      <c r="E19" s="229"/>
      <c r="F19" s="230"/>
      <c r="G19" s="225" t="s">
        <v>131</v>
      </c>
      <c r="H19" s="226" t="s">
        <v>30</v>
      </c>
      <c r="I19" s="146">
        <v>0</v>
      </c>
      <c r="J19" s="149" t="s">
        <v>100</v>
      </c>
      <c r="K19" s="149" t="s">
        <v>100</v>
      </c>
      <c r="L19" s="150" t="s">
        <v>100</v>
      </c>
      <c r="M19" s="150" t="s">
        <v>100</v>
      </c>
      <c r="N19" s="227" t="s">
        <v>100</v>
      </c>
      <c r="O19" s="216"/>
      <c r="Q19" s="228">
        <f>IF(I19="",0,1)</f>
        <v>1</v>
      </c>
    </row>
    <row r="20" spans="3:15" s="127" customFormat="1" ht="19.5" customHeight="1">
      <c r="C20" s="217"/>
      <c r="D20" s="218"/>
      <c r="E20" s="223" t="s">
        <v>80</v>
      </c>
      <c r="F20" s="224" t="s">
        <v>132</v>
      </c>
      <c r="G20" s="225" t="s">
        <v>133</v>
      </c>
      <c r="H20" s="226" t="s">
        <v>30</v>
      </c>
      <c r="I20" s="146">
        <v>0</v>
      </c>
      <c r="J20" s="149" t="s">
        <v>100</v>
      </c>
      <c r="K20" s="149" t="s">
        <v>100</v>
      </c>
      <c r="L20" s="150" t="s">
        <v>100</v>
      </c>
      <c r="M20" s="150" t="s">
        <v>100</v>
      </c>
      <c r="N20" s="227" t="s">
        <v>100</v>
      </c>
      <c r="O20" s="216"/>
    </row>
    <row r="21" spans="3:15" s="127" customFormat="1" ht="19.5" customHeight="1">
      <c r="C21" s="217"/>
      <c r="D21" s="218"/>
      <c r="E21" s="231"/>
      <c r="F21" s="232"/>
      <c r="G21" s="225" t="s">
        <v>130</v>
      </c>
      <c r="H21" s="226" t="s">
        <v>30</v>
      </c>
      <c r="I21" s="146">
        <v>0</v>
      </c>
      <c r="J21" s="149" t="s">
        <v>100</v>
      </c>
      <c r="K21" s="149" t="s">
        <v>100</v>
      </c>
      <c r="L21" s="150" t="s">
        <v>100</v>
      </c>
      <c r="M21" s="150" t="s">
        <v>100</v>
      </c>
      <c r="N21" s="227" t="s">
        <v>100</v>
      </c>
      <c r="O21" s="216"/>
    </row>
    <row r="22" spans="3:15" s="127" customFormat="1" ht="19.5" customHeight="1">
      <c r="C22" s="217"/>
      <c r="D22" s="218"/>
      <c r="E22" s="229"/>
      <c r="F22" s="230"/>
      <c r="G22" s="225" t="s">
        <v>131</v>
      </c>
      <c r="H22" s="226" t="s">
        <v>30</v>
      </c>
      <c r="I22" s="146">
        <v>0</v>
      </c>
      <c r="J22" s="149" t="s">
        <v>100</v>
      </c>
      <c r="K22" s="149" t="s">
        <v>100</v>
      </c>
      <c r="L22" s="150" t="s">
        <v>100</v>
      </c>
      <c r="M22" s="150" t="s">
        <v>100</v>
      </c>
      <c r="N22" s="227" t="s">
        <v>100</v>
      </c>
      <c r="O22" s="216"/>
    </row>
    <row r="23" spans="3:15" s="127" customFormat="1" ht="19.5" customHeight="1">
      <c r="C23" s="217"/>
      <c r="D23" s="218"/>
      <c r="E23" s="223" t="s">
        <v>117</v>
      </c>
      <c r="F23" s="224" t="s">
        <v>134</v>
      </c>
      <c r="G23" s="225" t="s">
        <v>130</v>
      </c>
      <c r="H23" s="226" t="s">
        <v>30</v>
      </c>
      <c r="I23" s="146">
        <v>0</v>
      </c>
      <c r="J23" s="149" t="s">
        <v>100</v>
      </c>
      <c r="K23" s="149" t="s">
        <v>100</v>
      </c>
      <c r="L23" s="150" t="s">
        <v>100</v>
      </c>
      <c r="M23" s="150" t="s">
        <v>100</v>
      </c>
      <c r="N23" s="227" t="s">
        <v>100</v>
      </c>
      <c r="O23" s="216"/>
    </row>
    <row r="24" spans="3:15" s="127" customFormat="1" ht="19.5" customHeight="1">
      <c r="C24" s="217"/>
      <c r="D24" s="218"/>
      <c r="E24" s="229"/>
      <c r="F24" s="230"/>
      <c r="G24" s="225" t="s">
        <v>131</v>
      </c>
      <c r="H24" s="226" t="s">
        <v>30</v>
      </c>
      <c r="I24" s="146">
        <v>0</v>
      </c>
      <c r="J24" s="149" t="s">
        <v>100</v>
      </c>
      <c r="K24" s="149" t="s">
        <v>100</v>
      </c>
      <c r="L24" s="150" t="s">
        <v>100</v>
      </c>
      <c r="M24" s="150" t="s">
        <v>100</v>
      </c>
      <c r="N24" s="227" t="s">
        <v>100</v>
      </c>
      <c r="O24" s="216"/>
    </row>
    <row r="25" spans="3:15" s="127" customFormat="1" ht="19.5" customHeight="1">
      <c r="C25" s="217"/>
      <c r="D25" s="218"/>
      <c r="E25" s="223" t="s">
        <v>83</v>
      </c>
      <c r="F25" s="224" t="s">
        <v>135</v>
      </c>
      <c r="G25" s="225" t="s">
        <v>130</v>
      </c>
      <c r="H25" s="226" t="s">
        <v>136</v>
      </c>
      <c r="I25" s="146">
        <v>0</v>
      </c>
      <c r="J25" s="149" t="s">
        <v>100</v>
      </c>
      <c r="K25" s="149" t="s">
        <v>100</v>
      </c>
      <c r="L25" s="150" t="s">
        <v>100</v>
      </c>
      <c r="M25" s="150" t="s">
        <v>100</v>
      </c>
      <c r="N25" s="227" t="s">
        <v>100</v>
      </c>
      <c r="O25" s="216"/>
    </row>
    <row r="26" spans="3:15" s="127" customFormat="1" ht="19.5" customHeight="1">
      <c r="C26" s="217"/>
      <c r="D26" s="218"/>
      <c r="E26" s="229"/>
      <c r="F26" s="230"/>
      <c r="G26" s="225" t="s">
        <v>131</v>
      </c>
      <c r="H26" s="226" t="s">
        <v>136</v>
      </c>
      <c r="I26" s="146">
        <v>0</v>
      </c>
      <c r="J26" s="149" t="s">
        <v>100</v>
      </c>
      <c r="K26" s="149" t="s">
        <v>100</v>
      </c>
      <c r="L26" s="150" t="s">
        <v>100</v>
      </c>
      <c r="M26" s="150" t="s">
        <v>100</v>
      </c>
      <c r="N26" s="227" t="s">
        <v>100</v>
      </c>
      <c r="O26" s="216"/>
    </row>
    <row r="27" spans="3:15" s="127" customFormat="1" ht="19.5" customHeight="1">
      <c r="C27" s="217"/>
      <c r="D27" s="218"/>
      <c r="E27" s="223" t="s">
        <v>86</v>
      </c>
      <c r="F27" s="224" t="s">
        <v>137</v>
      </c>
      <c r="G27" s="225" t="s">
        <v>130</v>
      </c>
      <c r="H27" s="226" t="s">
        <v>136</v>
      </c>
      <c r="I27" s="146">
        <v>0</v>
      </c>
      <c r="J27" s="149" t="s">
        <v>100</v>
      </c>
      <c r="K27" s="149" t="s">
        <v>100</v>
      </c>
      <c r="L27" s="150" t="s">
        <v>100</v>
      </c>
      <c r="M27" s="150" t="s">
        <v>100</v>
      </c>
      <c r="N27" s="227" t="s">
        <v>100</v>
      </c>
      <c r="O27" s="216"/>
    </row>
    <row r="28" spans="3:15" s="127" customFormat="1" ht="19.5" customHeight="1">
      <c r="C28" s="217"/>
      <c r="D28" s="218"/>
      <c r="E28" s="229"/>
      <c r="F28" s="230"/>
      <c r="G28" s="225" t="s">
        <v>131</v>
      </c>
      <c r="H28" s="226" t="s">
        <v>136</v>
      </c>
      <c r="I28" s="146">
        <v>0</v>
      </c>
      <c r="J28" s="149" t="s">
        <v>100</v>
      </c>
      <c r="K28" s="149" t="s">
        <v>100</v>
      </c>
      <c r="L28" s="150" t="s">
        <v>100</v>
      </c>
      <c r="M28" s="150" t="s">
        <v>100</v>
      </c>
      <c r="N28" s="227" t="s">
        <v>100</v>
      </c>
      <c r="O28" s="216"/>
    </row>
    <row r="29" spans="3:15" s="127" customFormat="1" ht="19.5" customHeight="1">
      <c r="C29" s="217"/>
      <c r="D29" s="218"/>
      <c r="E29" s="223" t="s">
        <v>89</v>
      </c>
      <c r="F29" s="224" t="s">
        <v>138</v>
      </c>
      <c r="G29" s="225" t="s">
        <v>130</v>
      </c>
      <c r="H29" s="226" t="str">
        <f>IF(unit="","x",unit)</f>
        <v>руб./Гкал</v>
      </c>
      <c r="I29" s="146">
        <v>0</v>
      </c>
      <c r="J29" s="149" t="s">
        <v>100</v>
      </c>
      <c r="K29" s="149" t="s">
        <v>100</v>
      </c>
      <c r="L29" s="150" t="s">
        <v>100</v>
      </c>
      <c r="M29" s="150" t="s">
        <v>100</v>
      </c>
      <c r="N29" s="227" t="s">
        <v>100</v>
      </c>
      <c r="O29" s="216"/>
    </row>
    <row r="30" spans="3:15" s="127" customFormat="1" ht="19.5" customHeight="1">
      <c r="C30" s="217"/>
      <c r="D30" s="218"/>
      <c r="E30" s="229"/>
      <c r="F30" s="230"/>
      <c r="G30" s="225" t="s">
        <v>131</v>
      </c>
      <c r="H30" s="226" t="str">
        <f>IF(unit="","x",unit)</f>
        <v>руб./Гкал</v>
      </c>
      <c r="I30" s="146">
        <v>0</v>
      </c>
      <c r="J30" s="149" t="s">
        <v>100</v>
      </c>
      <c r="K30" s="149" t="s">
        <v>100</v>
      </c>
      <c r="L30" s="150" t="s">
        <v>100</v>
      </c>
      <c r="M30" s="150" t="s">
        <v>100</v>
      </c>
      <c r="N30" s="227" t="s">
        <v>100</v>
      </c>
      <c r="O30" s="216"/>
    </row>
    <row r="31" spans="1:29" s="127" customFormat="1" ht="19.5" customHeight="1">
      <c r="A31" s="154"/>
      <c r="B31" s="154"/>
      <c r="C31" s="156"/>
      <c r="D31" s="157"/>
      <c r="E31" s="233"/>
      <c r="F31" s="234" t="s">
        <v>102</v>
      </c>
      <c r="G31" s="234"/>
      <c r="H31" s="235"/>
      <c r="I31" s="235"/>
      <c r="J31" s="235"/>
      <c r="K31" s="235"/>
      <c r="L31" s="235"/>
      <c r="M31" s="235"/>
      <c r="N31" s="236"/>
      <c r="O31" s="162"/>
      <c r="AA31" s="126"/>
      <c r="AB31" s="126"/>
      <c r="AC31" s="126"/>
    </row>
    <row r="32" spans="3:25" s="127" customFormat="1" ht="2.25" customHeight="1" thickBot="1">
      <c r="C32" s="188"/>
      <c r="D32" s="189"/>
      <c r="E32" s="237"/>
      <c r="F32" s="238"/>
      <c r="G32" s="238"/>
      <c r="H32" s="239"/>
      <c r="I32" s="240"/>
      <c r="J32" s="241"/>
      <c r="K32" s="241"/>
      <c r="L32" s="242"/>
      <c r="M32" s="243"/>
      <c r="N32" s="244"/>
      <c r="O32" s="162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3:25" s="127" customFormat="1" ht="11.25">
      <c r="C33" s="188"/>
      <c r="D33" s="189"/>
      <c r="E33" s="245"/>
      <c r="F33" s="246"/>
      <c r="G33" s="246"/>
      <c r="H33" s="247"/>
      <c r="I33" s="248"/>
      <c r="J33" s="249"/>
      <c r="K33" s="249"/>
      <c r="L33" s="250"/>
      <c r="M33" s="251"/>
      <c r="N33" s="251"/>
      <c r="O33" s="162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3:25" s="127" customFormat="1" ht="11.25" customHeight="1">
      <c r="C34" s="188"/>
      <c r="D34" s="189"/>
      <c r="E34" s="190" t="s">
        <v>123</v>
      </c>
      <c r="F34" s="191" t="s">
        <v>124</v>
      </c>
      <c r="G34" s="191"/>
      <c r="H34" s="191"/>
      <c r="I34" s="191"/>
      <c r="J34" s="191"/>
      <c r="K34" s="191"/>
      <c r="L34" s="191"/>
      <c r="M34" s="191"/>
      <c r="N34" s="191"/>
      <c r="O34" s="162"/>
      <c r="P34" s="252"/>
      <c r="Q34" s="252"/>
      <c r="R34" s="252"/>
      <c r="S34" s="252"/>
      <c r="T34" s="252"/>
      <c r="U34" s="252"/>
      <c r="V34" s="252"/>
      <c r="W34" s="252"/>
      <c r="X34" s="252"/>
      <c r="Y34" s="252"/>
    </row>
    <row r="35" spans="3:15" ht="12" thickBot="1"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6"/>
    </row>
  </sheetData>
  <sheetProtection password="FA9C" sheet="1" objects="1" scenarios="1" formatColumns="0" formatRows="0"/>
  <mergeCells count="16">
    <mergeCell ref="C12:O12"/>
    <mergeCell ref="C13:O13"/>
    <mergeCell ref="F16:G16"/>
    <mergeCell ref="F17:G17"/>
    <mergeCell ref="E25:E26"/>
    <mergeCell ref="F25:F26"/>
    <mergeCell ref="E18:E19"/>
    <mergeCell ref="F18:F19"/>
    <mergeCell ref="F20:F22"/>
    <mergeCell ref="E20:E22"/>
    <mergeCell ref="E23:E24"/>
    <mergeCell ref="F23:F24"/>
    <mergeCell ref="E27:E28"/>
    <mergeCell ref="F27:F28"/>
    <mergeCell ref="E29:E30"/>
    <mergeCell ref="F29:F30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J18:K30"/>
    <dataValidation type="textLength" operator="lessThanOrEqual" allowBlank="1" showInputMessage="1" showErrorMessage="1" errorTitle="Ошибка" error="Допускается ввод не более 900 символов!" sqref="L18:N30">
      <formula1>900</formula1>
    </dataValidation>
    <dataValidation type="decimal" allowBlank="1" showErrorMessage="1" errorTitle="Ошибка" error="Допускается ввод только неотрицательных чисел!" sqref="I18:I30">
      <formula1>0</formula1>
      <formula2>9.99999999999999E+23</formula2>
    </dataValidation>
  </dataValidations>
  <hyperlinks>
    <hyperlink ref="F31" location="'Т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L28"/>
  <sheetViews>
    <sheetView showGridLines="0" workbookViewId="0" topLeftCell="B9">
      <selection activeCell="G66" sqref="G66:G69"/>
    </sheetView>
  </sheetViews>
  <sheetFormatPr defaultColWidth="9.140625" defaultRowHeight="11.25"/>
  <cols>
    <col min="1" max="1" width="0" style="253" hidden="1" customWidth="1"/>
    <col min="2" max="2" width="3.28125" style="253" customWidth="1"/>
    <col min="3" max="3" width="3.140625" style="253" customWidth="1"/>
    <col min="4" max="4" width="15.7109375" style="253" customWidth="1"/>
    <col min="5" max="5" width="7.00390625" style="253" bestFit="1" customWidth="1"/>
    <col min="6" max="6" width="40.00390625" style="253" customWidth="1"/>
    <col min="7" max="7" width="36.57421875" style="253" customWidth="1"/>
    <col min="8" max="8" width="17.8515625" style="253" customWidth="1"/>
    <col min="9" max="9" width="17.00390625" style="253" bestFit="1" customWidth="1"/>
    <col min="10" max="10" width="17.8515625" style="253" customWidth="1"/>
    <col min="11" max="11" width="52.421875" style="253" customWidth="1"/>
    <col min="12" max="16384" width="9.140625" style="253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3:11" s="95" customFormat="1" ht="15" customHeight="1">
      <c r="C10" s="100" t="e">
        <f>codeTemplate</f>
        <v>#REF!</v>
      </c>
      <c r="E10" s="99"/>
      <c r="F10" s="97"/>
      <c r="G10" s="97"/>
      <c r="K10" s="101"/>
    </row>
    <row r="11" spans="3:8" s="95" customFormat="1" ht="15" customHeight="1">
      <c r="C11" s="100"/>
      <c r="E11" s="198"/>
      <c r="F11" s="199"/>
      <c r="G11" s="199"/>
      <c r="H11" s="199"/>
    </row>
    <row r="12" spans="3:12" ht="15" customHeight="1">
      <c r="C12" s="254" t="s">
        <v>139</v>
      </c>
      <c r="D12" s="255"/>
      <c r="E12" s="255"/>
      <c r="F12" s="255"/>
      <c r="G12" s="255"/>
      <c r="H12" s="255"/>
      <c r="I12" s="255"/>
      <c r="J12" s="255"/>
      <c r="K12" s="255"/>
      <c r="L12" s="256"/>
    </row>
    <row r="13" spans="3:12" ht="15.75" customHeight="1" thickBot="1">
      <c r="C13" s="257" t="str">
        <f>IF(org="","",IF(fil="",org,org&amp;" ("&amp;fil&amp;")"))</f>
        <v>ООО ЖКХ "Малышевка"</v>
      </c>
      <c r="D13" s="258"/>
      <c r="E13" s="258"/>
      <c r="F13" s="258"/>
      <c r="G13" s="258"/>
      <c r="H13" s="258"/>
      <c r="I13" s="258"/>
      <c r="J13" s="258"/>
      <c r="K13" s="258"/>
      <c r="L13" s="259"/>
    </row>
    <row r="14" spans="5:11" ht="15.75" customHeight="1">
      <c r="E14" s="260"/>
      <c r="F14" s="260"/>
      <c r="H14" s="260"/>
      <c r="I14" s="260"/>
      <c r="J14" s="260"/>
      <c r="K14" s="260"/>
    </row>
    <row r="15" spans="3:12" ht="15.75" customHeight="1">
      <c r="C15" s="261"/>
      <c r="D15" s="262"/>
      <c r="E15" s="262"/>
      <c r="F15" s="263"/>
      <c r="G15" s="262"/>
      <c r="H15" s="262"/>
      <c r="I15" s="262"/>
      <c r="J15" s="262"/>
      <c r="K15" s="262"/>
      <c r="L15" s="264"/>
    </row>
    <row r="16" spans="3:12" ht="34.5" customHeight="1" thickBot="1">
      <c r="C16" s="265"/>
      <c r="D16" s="260"/>
      <c r="E16" s="266" t="s">
        <v>140</v>
      </c>
      <c r="F16" s="267"/>
      <c r="G16" s="267"/>
      <c r="H16" s="267"/>
      <c r="I16" s="267"/>
      <c r="J16" s="267"/>
      <c r="K16" s="268"/>
      <c r="L16" s="269"/>
    </row>
    <row r="17" spans="3:12" ht="15" customHeight="1">
      <c r="C17" s="265"/>
      <c r="D17" s="260"/>
      <c r="E17" s="270"/>
      <c r="F17" s="270"/>
      <c r="H17" s="270"/>
      <c r="I17" s="270"/>
      <c r="J17" s="270"/>
      <c r="K17" s="270"/>
      <c r="L17" s="269"/>
    </row>
    <row r="18" spans="3:12" ht="36" customHeight="1" thickBot="1">
      <c r="C18" s="265"/>
      <c r="D18" s="260"/>
      <c r="E18" s="271" t="s">
        <v>65</v>
      </c>
      <c r="F18" s="271" t="s">
        <v>141</v>
      </c>
      <c r="G18" s="272" t="s">
        <v>142</v>
      </c>
      <c r="H18" s="272" t="s">
        <v>143</v>
      </c>
      <c r="I18" s="272" t="s">
        <v>144</v>
      </c>
      <c r="J18" s="272" t="s">
        <v>145</v>
      </c>
      <c r="K18" s="273" t="s">
        <v>146</v>
      </c>
      <c r="L18" s="269"/>
    </row>
    <row r="19" spans="3:12" ht="18.75" customHeight="1">
      <c r="C19" s="274"/>
      <c r="D19" s="275"/>
      <c r="E19" s="276">
        <v>1</v>
      </c>
      <c r="F19" s="276">
        <f>E19+1</f>
        <v>2</v>
      </c>
      <c r="G19" s="276" t="s">
        <v>117</v>
      </c>
      <c r="H19" s="277">
        <v>4</v>
      </c>
      <c r="I19" s="277">
        <v>5</v>
      </c>
      <c r="J19" s="277">
        <v>6</v>
      </c>
      <c r="K19" s="277">
        <v>7</v>
      </c>
      <c r="L19" s="269"/>
    </row>
    <row r="20" spans="3:12" ht="19.5" customHeight="1">
      <c r="C20" s="274"/>
      <c r="D20" s="275"/>
      <c r="E20" s="278">
        <v>1</v>
      </c>
      <c r="F20" s="279" t="s">
        <v>147</v>
      </c>
      <c r="G20" s="280"/>
      <c r="H20" s="280"/>
      <c r="I20" s="280"/>
      <c r="J20" s="280"/>
      <c r="K20" s="281"/>
      <c r="L20" s="269"/>
    </row>
    <row r="21" spans="3:12" ht="22.5">
      <c r="C21" s="274"/>
      <c r="D21" s="275"/>
      <c r="E21" s="282" t="s">
        <v>97</v>
      </c>
      <c r="F21" s="283" t="s">
        <v>148</v>
      </c>
      <c r="G21" s="284" t="s">
        <v>149</v>
      </c>
      <c r="H21" s="149" t="s">
        <v>150</v>
      </c>
      <c r="I21" s="285" t="s">
        <v>100</v>
      </c>
      <c r="J21" s="285" t="s">
        <v>100</v>
      </c>
      <c r="K21" s="286" t="s">
        <v>151</v>
      </c>
      <c r="L21" s="269"/>
    </row>
    <row r="22" spans="3:12" ht="19.5" customHeight="1">
      <c r="C22" s="274"/>
      <c r="D22" s="275"/>
      <c r="E22" s="282" t="s">
        <v>152</v>
      </c>
      <c r="F22" s="283" t="s">
        <v>153</v>
      </c>
      <c r="G22" s="287" t="s">
        <v>154</v>
      </c>
      <c r="H22" s="149" t="s">
        <v>155</v>
      </c>
      <c r="I22" s="288" t="s">
        <v>156</v>
      </c>
      <c r="J22" s="284" t="s">
        <v>157</v>
      </c>
      <c r="K22" s="289" t="s">
        <v>100</v>
      </c>
      <c r="L22" s="269"/>
    </row>
    <row r="23" spans="3:12" ht="19.5" customHeight="1">
      <c r="C23" s="274"/>
      <c r="D23" s="275" t="s">
        <v>158</v>
      </c>
      <c r="E23" s="290"/>
      <c r="F23" s="291" t="s">
        <v>102</v>
      </c>
      <c r="G23" s="292"/>
      <c r="H23" s="292"/>
      <c r="I23" s="292"/>
      <c r="J23" s="292"/>
      <c r="K23" s="293"/>
      <c r="L23" s="269"/>
    </row>
    <row r="24" spans="3:12" ht="2.25" customHeight="1" thickBot="1">
      <c r="C24" s="265"/>
      <c r="D24" s="260"/>
      <c r="E24" s="294"/>
      <c r="F24" s="295"/>
      <c r="G24" s="296"/>
      <c r="H24" s="295"/>
      <c r="I24" s="295"/>
      <c r="J24" s="295"/>
      <c r="K24" s="297"/>
      <c r="L24" s="269"/>
    </row>
    <row r="25" spans="3:12" ht="11.25">
      <c r="C25" s="265"/>
      <c r="D25" s="260"/>
      <c r="E25" s="260"/>
      <c r="F25" s="260"/>
      <c r="H25" s="260"/>
      <c r="I25" s="260"/>
      <c r="J25" s="260"/>
      <c r="K25" s="260"/>
      <c r="L25" s="269"/>
    </row>
    <row r="26" spans="3:12" ht="26.25" customHeight="1">
      <c r="C26" s="265"/>
      <c r="D26" s="260"/>
      <c r="E26" s="298" t="s">
        <v>123</v>
      </c>
      <c r="F26" s="299" t="s">
        <v>159</v>
      </c>
      <c r="G26" s="299"/>
      <c r="H26" s="299"/>
      <c r="I26" s="299"/>
      <c r="J26" s="299"/>
      <c r="K26" s="299"/>
      <c r="L26" s="269"/>
    </row>
    <row r="27" spans="3:12" ht="18.75" customHeight="1">
      <c r="C27" s="265"/>
      <c r="D27" s="260"/>
      <c r="E27" s="300" t="s">
        <v>160</v>
      </c>
      <c r="F27" s="301" t="s">
        <v>161</v>
      </c>
      <c r="H27" s="302"/>
      <c r="I27" s="302"/>
      <c r="J27" s="302"/>
      <c r="K27" s="302"/>
      <c r="L27" s="269"/>
    </row>
    <row r="28" spans="3:12" ht="12" thickBot="1">
      <c r="C28" s="303"/>
      <c r="D28" s="304"/>
      <c r="E28" s="304"/>
      <c r="F28" s="304"/>
      <c r="G28" s="304"/>
      <c r="H28" s="304"/>
      <c r="I28" s="304"/>
      <c r="J28" s="304"/>
      <c r="K28" s="304"/>
      <c r="L28" s="305"/>
    </row>
    <row r="31" ht="15" customHeight="1"/>
  </sheetData>
  <sheetProtection password="FA9C" sheet="1" objects="1" scenarios="1" formatColumns="0" formatRows="0"/>
  <mergeCells count="4">
    <mergeCell ref="E16:K16"/>
    <mergeCell ref="F26:K26"/>
    <mergeCell ref="C12:L12"/>
    <mergeCell ref="C13:L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22:J22 G21:G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">
      <formula1>900</formula1>
    </dataValidation>
  </dataValidations>
  <hyperlinks>
    <hyperlink ref="F2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2012-02-07T07:22:05Z</dcterms:created>
  <dcterms:modified xsi:type="dcterms:W3CDTF">2012-02-07T07:23:29Z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