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38" activeTab="0"/>
  </bookViews>
  <sheets>
    <sheet name="Титульный" sheetId="1" r:id="rId1"/>
    <sheet name="Список листов" sheetId="2" r:id="rId2"/>
    <sheet name="ХВС цены" sheetId="3" r:id="rId3"/>
    <sheet name="ХВС характеристики" sheetId="4" r:id="rId4"/>
    <sheet name="ХВС инвестиции" sheetId="5" r:id="rId5"/>
    <sheet name="ХВС доступ" sheetId="6" r:id="rId6"/>
    <sheet name="ХВС показатели" sheetId="7" r:id="rId7"/>
    <sheet name="Ссылки на публикации" sheetId="8" r:id="rId8"/>
    <sheet name="REESTR_ORG" sheetId="9" state="hidden" r:id="rId9"/>
    <sheet name="REESTR_TEMP" sheetId="10" state="hidden" r:id="rId10"/>
    <sheet name="REESTR" sheetId="11" state="hidden" r:id="rId11"/>
    <sheet name="TEHSHEET" sheetId="12" state="hidden" r:id="rId12"/>
    <sheet name="tech" sheetId="13" state="hidden" r:id="rId13"/>
    <sheet name="modHyp" sheetId="14" state="hidden" r:id="rId14"/>
    <sheet name="modChange" sheetId="15" state="hidden" r:id="rId15"/>
    <sheet name="modSubsidiary" sheetId="16" state="hidden" r:id="rId16"/>
  </sheets>
  <externalReferences>
    <externalReference r:id="rId19"/>
    <externalReference r:id="rId20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>'Титульный'!$F$15</definedName>
    <definedName name="fil_12">'[1]Титульный'!$F$15</definedName>
    <definedName name="fil_flag">'Титульный'!$F$11</definedName>
    <definedName name="god">'Титульный'!$F$9</definedName>
    <definedName name="god_12">'[1]Титульный'!$F$9</definedName>
    <definedName name="inn">'Титульный'!$F$17</definedName>
    <definedName name="inn_12">'[1]Титульный'!$F$17</definedName>
    <definedName name="inn_zag">'Титульный'!$E$17</definedName>
    <definedName name="kind_of_activity">'TEHSHEET'!$B$19:$B$23</definedName>
    <definedName name="kind_of_activity_12">'[1]TEHSHEET'!$B$19:$B$25</definedName>
    <definedName name="kpp">'Титульный'!$F$18</definedName>
    <definedName name="kpp_12">'[1]Титульный'!$F$18</definedName>
    <definedName name="kpp_zag">'Титульный'!$E$18</definedName>
    <definedName name="LIST_MR_MO_OKTMO">'REESTR'!$A$2:$C$343</definedName>
    <definedName name="LIST_ORG_VO">'REESTR_ORG'!$A$2:$H$47</definedName>
    <definedName name="logical">'TEHSHEET'!$B$3:$B$4</definedName>
    <definedName name="logical_12">'[1]TEHSHEET'!$B$3:$B$4</definedName>
    <definedName name="mo">'Титульный'!$G$23</definedName>
    <definedName name="mo_12">'[1]Титульный'!$G$23</definedName>
    <definedName name="MO_LIST_10">'REESTR'!$B$85:$B$94</definedName>
    <definedName name="MO_LIST_11">'REESTR'!$B$95:$B$101</definedName>
    <definedName name="MO_LIST_12">'REESTR'!$B$102:$B$115</definedName>
    <definedName name="MO_LIST_13">'REESTR'!$B$116:$B$129</definedName>
    <definedName name="MO_LIST_14">'REESTR'!$B$130:$B$141</definedName>
    <definedName name="MO_LIST_15">'REESTR'!$B$142:$B$155</definedName>
    <definedName name="MO_LIST_16">'REESTR'!$B$156:$B$168</definedName>
    <definedName name="MO_LIST_17">'REESTR'!$B$169:$B$182</definedName>
    <definedName name="MO_LIST_18">'REESTR'!$B$183:$B$192</definedName>
    <definedName name="MO_LIST_19">'REESTR'!$B$193:$B$201</definedName>
    <definedName name="MO_LIST_2">'REESTR'!$B$2:$B$7</definedName>
    <definedName name="MO_LIST_20">'REESTR'!$B$202:$B$217</definedName>
    <definedName name="MO_LIST_21">'REESTR'!$B$218:$B$225</definedName>
    <definedName name="MO_LIST_22">'REESTR'!$B$226:$B$243</definedName>
    <definedName name="MO_LIST_23">'REESTR'!$B$244:$B$268</definedName>
    <definedName name="MO_LIST_24">'REESTR'!$B$269:$B$284</definedName>
    <definedName name="MO_LIST_25">'REESTR'!$B$285:$B$296</definedName>
    <definedName name="MO_LIST_26">'REESTR'!$B$297:$B$308</definedName>
    <definedName name="MO_LIST_27">'REESTR'!$B$309:$B$320</definedName>
    <definedName name="MO_LIST_28">'REESTR'!$B$321:$B$333</definedName>
    <definedName name="MO_LIST_29">'REESTR'!$B$334</definedName>
    <definedName name="MO_LIST_3">'REESTR'!$B$8:$B$21</definedName>
    <definedName name="MO_LIST_30">'REESTR'!$B$335</definedName>
    <definedName name="MO_LIST_31">'REESTR'!$B$336</definedName>
    <definedName name="MO_LIST_32">'REESTR'!$B$337</definedName>
    <definedName name="MO_LIST_33">'REESTR'!$B$338</definedName>
    <definedName name="MO_LIST_34">'REESTR'!$B$339</definedName>
    <definedName name="MO_LIST_35">'REESTR'!$B$340</definedName>
    <definedName name="MO_LIST_36">'REESTR'!$B$341</definedName>
    <definedName name="MO_LIST_37">'REESTR'!$B$342</definedName>
    <definedName name="MO_LIST_38">'REESTR'!$B$343</definedName>
    <definedName name="MO_LIST_4">'REESTR'!$B$22:$B$27</definedName>
    <definedName name="MO_LIST_5">'REESTR'!$B$28:$B$36</definedName>
    <definedName name="MO_LIST_6">'REESTR'!$B$37:$B$46</definedName>
    <definedName name="MO_LIST_7">'REESTR'!$B$47:$B$60</definedName>
    <definedName name="MO_LIST_8">'REESTR'!$B$61:$B$76</definedName>
    <definedName name="MO_LIST_9">'REESTR'!$B$77:$B$84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'REESTR'!$D$2:$D$38</definedName>
    <definedName name="mr_zag">'Титульный'!$E$22</definedName>
    <definedName name="oktmo">'Титульный'!$G$24</definedName>
    <definedName name="oktmo_12">'[1]Титульный'!$G$24</definedName>
    <definedName name="org">'Титульный'!$F$13</definedName>
    <definedName name="org_12">'[1]Титульный'!$F$13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'TEHSHEET'!$F$3:$F$6</definedName>
    <definedName name="REGION">'TEHSHEET'!$A$1:$A$84</definedName>
    <definedName name="region_name">'Титульный'!$E$7</definedName>
    <definedName name="region_name_12">'[1]Титульный'!$E$7</definedName>
    <definedName name="SCOPE_16_PRT">(#NAME?,#NAME?)</definedName>
    <definedName name="SCOPE_16_PRT_12">(P1_SCOPE_16_PRT,P2_SCOPE_16_PRT)</definedName>
    <definedName name="SCOPE_16_PRT_16">(P1_SCOPE_16_PRT,P2_SCOPE_16_PRT)</definedName>
    <definedName name="SCOPE_16_PRT_17">(P1_SCOPE_16_PRT,P2_SCOPE_16_PRT)</definedName>
    <definedName name="SCOPE_16_PRT_18">(P1_SCOPE_16_PRT,P2_SCOPE_16_PRT)</definedName>
    <definedName name="SCOPE_16_PRT_9">(P1_SCOPE_16_PRT,P2_SCOPE_16_PRT)</definedName>
    <definedName name="SCOPE_PER_PRT">(#NAME?,#NAME?,#NAME?,#NAME?)</definedName>
    <definedName name="SCOPE_PER_PRT_12">(P5_SCOPE_PER_PRT,P6_SCOPE_PER_PRT,P7_SCOPE_PER_PRT,P8_SCOPE_PER_PRT)</definedName>
    <definedName name="SCOPE_PER_PRT_16">(P5_SCOPE_PER_PRT,P6_SCOPE_PER_PRT,P7_SCOPE_PER_PRT,P8_SCOPE_PER_PRT)</definedName>
    <definedName name="SCOPE_PER_PRT_17">(P5_SCOPE_PER_PRT,P6_SCOPE_PER_PRT,P7_SCOPE_PER_PRT,P8_SCOPE_PER_PRT)</definedName>
    <definedName name="SCOPE_PER_PRT_18">(P5_SCOPE_PER_PRT,P6_SCOPE_PER_PRT,P7_SCOPE_PER_PRT,P8_SCOPE_PER_PRT)</definedName>
    <definedName name="SCOPE_PER_PRT_9">(P5_SCOPE_PER_PRT,P6_SCOPE_PER_PRT,P7_SCOPE_PER_PRT,P8_SCOPE_PER_PRT)</definedName>
    <definedName name="SCOPE_SV_PRT">(#NAME?,#NAME?,#NAME?)</definedName>
    <definedName name="SCOPE_SV_PRT_12">(P1_SCOPE_SV_PRT,P2_SCOPE_SV_PRT,P3_SCOPE_SV_PRT)</definedName>
    <definedName name="SCOPE_SV_PRT_16">(P1_SCOPE_SV_PRT,P2_SCOPE_SV_PRT,P3_SCOPE_SV_PRT)</definedName>
    <definedName name="SCOPE_SV_PRT_17">(P1_SCOPE_SV_PRT,P2_SCOPE_SV_PRT,P3_SCOPE_SV_PRT)</definedName>
    <definedName name="SCOPE_SV_PRT_18">(P1_SCOPE_SV_PRT,P2_SCOPE_SV_PRT,P3_SCOPE_SV_PRT)</definedName>
    <definedName name="SCOPE_SV_PRT_9">(P1_SCOPE_SV_PRT,P2_SCOPE_SV_PRT,P3_SCOPE_SV_PRT)</definedName>
    <definedName name="T2_DiapProt">(#NAME?,#NAME?)</definedName>
    <definedName name="T2_DiapProt_12">(P1_T2_DiapProt,P2_T2_DiapProt)</definedName>
    <definedName name="T2_DiapProt_16">(P1_T2_DiapProt,P2_T2_DiapProt)</definedName>
    <definedName name="T2_DiapProt_17">(P1_T2_DiapProt,P2_T2_DiapProt)</definedName>
    <definedName name="T2_DiapProt_18">(P1_T2_DiapProt,P2_T2_DiapProt)</definedName>
    <definedName name="T2_DiapProt_9">(P1_T2_DiapProt,P2_T2_DiapProt)</definedName>
    <definedName name="T6_Protect">(#NAME?,#NAME?)</definedName>
    <definedName name="T6_Protect_12">(P1_T6_Protect,P2_T6_Protect)</definedName>
    <definedName name="T6_Protect_16">(P1_T6_Protect,P2_T6_Protect)</definedName>
    <definedName name="T6_Protect_17">(P1_T6_Protect,P2_T6_Protect)</definedName>
    <definedName name="T6_Protect_18">(P1_T6_Protect,P2_T6_Protect)</definedName>
    <definedName name="T6_Protect_9">(P1_T6_Protect,P2_T6_Protect)</definedName>
    <definedName name="tar_price2">'[1]TEHSHEET'!$B$34:$B$40</definedName>
    <definedName name="version">#REF!</definedName>
    <definedName name="version_12">'[1]Инструкция'!$P$2</definedName>
    <definedName name="year_range">'TEHSHEET'!$D$3:$D$16</definedName>
    <definedName name="year_range_12">'[1]TEHSHEET'!$D$3:$D$16</definedName>
  </definedNames>
  <calcPr fullCalcOnLoad="1"/>
</workbook>
</file>

<file path=xl/sharedStrings.xml><?xml version="1.0" encoding="utf-8"?>
<sst xmlns="http://schemas.openxmlformats.org/spreadsheetml/2006/main" count="2075" uniqueCount="1315">
  <si>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</si>
  <si>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</si>
  <si>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</si>
  <si>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</si>
  <si>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</si>
  <si>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</si>
  <si>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</si>
  <si>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</si>
  <si>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</si>
  <si>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</si>
  <si>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</si>
  <si>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</si>
  <si>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</si>
  <si>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</si>
  <si>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</si>
  <si>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</si>
  <si>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</si>
  <si>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</si>
  <si>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</si>
  <si>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</si>
  <si>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</si>
  <si>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</si>
  <si>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</si>
  <si>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</si>
  <si>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</si>
  <si>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</si>
  <si>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</si>
  <si>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</si>
  <si>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</si>
  <si>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</si>
  <si>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</si>
  <si>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</si>
  <si>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</si>
  <si>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</si>
  <si>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</si>
  <si>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</si>
  <si>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</si>
  <si>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</si>
  <si>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</si>
  <si>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</si>
  <si>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</si>
  <si>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</si>
  <si>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</si>
  <si>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</si>
  <si>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</si>
  <si>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</si>
  <si>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</si>
  <si>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</si>
  <si>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</si>
  <si>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</si>
  <si>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</si>
  <si>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</si>
  <si>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</si>
  <si>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</si>
  <si>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</si>
  <si>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</si>
  <si>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</si>
  <si>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</si>
  <si>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</si>
  <si>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</si>
  <si>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</si>
  <si>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</si>
  <si>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</si>
  <si>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</si>
  <si>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</si>
  <si>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</si>
  <si>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</si>
  <si>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</si>
  <si>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</si>
  <si>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</si>
  <si>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</si>
  <si>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</si>
  <si>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</si>
  <si>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</si>
  <si>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</si>
  <si>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</si>
  <si>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</si>
  <si>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</si>
  <si>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</si>
  <si>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</si>
  <si>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</si>
  <si>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</si>
  <si>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</si>
  <si>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</si>
  <si>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</si>
  <si>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</si>
  <si>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</si>
  <si>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</si>
  <si>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</si>
  <si>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</si>
  <si>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</si>
  <si>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</si>
  <si>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</si>
  <si>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</si>
  <si>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</si>
  <si>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</si>
  <si>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36704000</t>
  </si>
  <si>
    <t>36718000</t>
  </si>
  <si>
    <t>36724000</t>
  </si>
  <si>
    <t>36750000</t>
  </si>
  <si>
    <t>Алтайский край</t>
  </si>
  <si>
    <t>Амурская область</t>
  </si>
  <si>
    <t>logical</t>
  </si>
  <si>
    <t>year_range</t>
  </si>
  <si>
    <t>prd2_range</t>
  </si>
  <si>
    <t>Архангельская область</t>
  </si>
  <si>
    <t>да</t>
  </si>
  <si>
    <t>2007</t>
  </si>
  <si>
    <t>I квартал</t>
  </si>
  <si>
    <t>Астраханская область</t>
  </si>
  <si>
    <t>2008</t>
  </si>
  <si>
    <t>II квартал</t>
  </si>
  <si>
    <t>Белгородская область</t>
  </si>
  <si>
    <t>2009</t>
  </si>
  <si>
    <t>III квартал</t>
  </si>
  <si>
    <t>Брянская область</t>
  </si>
  <si>
    <t>2010</t>
  </si>
  <si>
    <t>IV квартал</t>
  </si>
  <si>
    <t>Владимирская область</t>
  </si>
  <si>
    <t>2011</t>
  </si>
  <si>
    <t>Волгоградская область</t>
  </si>
  <si>
    <t>2012</t>
  </si>
  <si>
    <t>Вологодская область</t>
  </si>
  <si>
    <t>2013</t>
  </si>
  <si>
    <t>Воронежская область</t>
  </si>
  <si>
    <t>2014</t>
  </si>
  <si>
    <t>г. Москва</t>
  </si>
  <si>
    <t>2015</t>
  </si>
  <si>
    <t>г.Байконур</t>
  </si>
  <si>
    <t>2016</t>
  </si>
  <si>
    <t>г.Санкт-Петербург</t>
  </si>
  <si>
    <t>2017</t>
  </si>
  <si>
    <t>Еврейская автономная область</t>
  </si>
  <si>
    <t>2018</t>
  </si>
  <si>
    <t>Забайкальский край</t>
  </si>
  <si>
    <t>2019</t>
  </si>
  <si>
    <t>Ивановская область</t>
  </si>
  <si>
    <t>2020</t>
  </si>
  <si>
    <t>Иркутская область</t>
  </si>
  <si>
    <t>Кабардино-Балкарская республика</t>
  </si>
  <si>
    <t>kind_of_activity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</si>
  <si>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</si>
  <si>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</si>
  <si>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</si>
  <si>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</si>
  <si>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Оказание услуг в сфере водоснабжения и транспортировка воды</t>
  </si>
  <si>
    <t>Кемеровская область</t>
  </si>
  <si>
    <t>Оказание услуг в сфере водоснабжения и очистки сточных вод, транспортировка воды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</si>
  <si>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</si>
  <si>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</si>
  <si>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</si>
  <si>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</si>
  <si>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</si>
  <si>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</si>
  <si>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</si>
  <si>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</si>
  <si>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</si>
  <si>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</si>
  <si>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</si>
  <si>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</si>
  <si>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</si>
  <si>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</si>
  <si>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</si>
  <si>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</si>
  <si>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</si>
  <si>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</si>
  <si>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</si>
  <si>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</si>
  <si>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</si>
  <si>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</si>
  <si>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</si>
  <si>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</si>
  <si>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</si>
  <si>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</si>
  <si>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</si>
  <si>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</si>
  <si>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</si>
  <si>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</si>
  <si>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</si>
  <si>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</si>
  <si>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</si>
  <si>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</si>
  <si>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</si>
  <si>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</si>
  <si>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</si>
  <si>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</si>
  <si>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</si>
  <si>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</si>
  <si>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</si>
  <si>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</si>
  <si>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</si>
  <si>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</si>
  <si>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</si>
  <si>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</si>
  <si>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</si>
  <si>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</si>
  <si>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</si>
  <si>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</si>
  <si>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</si>
  <si>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</si>
  <si>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</si>
  <si>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</si>
  <si>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</si>
  <si>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</si>
  <si>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</si>
  <si>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</si>
  <si>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</si>
  <si>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</si>
  <si>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Удалить</t>
  </si>
  <si>
    <t>et_tsdostup_1</t>
  </si>
  <si>
    <t>Удалить теплоноситель</t>
  </si>
  <si>
    <t>et_ssilki_1</t>
  </si>
  <si>
    <t>Субъект РФ</t>
  </si>
  <si>
    <t>Самарская область</t>
  </si>
  <si>
    <t>e-mail</t>
  </si>
  <si>
    <t>Показатели подлежащие раскрытию в сфере холодного водоснабжения</t>
  </si>
  <si>
    <t>Отчетный год: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</si>
  <si>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</si>
  <si>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</si>
  <si>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</si>
  <si>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</si>
  <si>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</si>
  <si>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</si>
  <si>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</si>
  <si>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</si>
  <si>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"Восход"</t>
  </si>
  <si>
    <t>Наименование ПОДРАЗДЕЛЕНИЯ</t>
  </si>
  <si>
    <t>(заполняется, 
если в ячейке "F11" - "да")</t>
  </si>
  <si>
    <t>ИНН организации</t>
  </si>
  <si>
    <t>6350011514</t>
  </si>
  <si>
    <t>Наличие 2-ставочного тарифа</t>
  </si>
  <si>
    <t>КПП организации</t>
  </si>
  <si>
    <t>635001001</t>
  </si>
  <si>
    <t>Нет</t>
  </si>
  <si>
    <t>Вид деятельности</t>
  </si>
  <si>
    <t>Оказание услуг в сфере водоснабжения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</si>
  <si>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</si>
  <si>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</si>
  <si>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</si>
  <si>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</si>
  <si>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</si>
  <si>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</si>
  <si>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</si>
  <si>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</si>
  <si>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</si>
  <si>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</si>
  <si>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</si>
  <si>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 xml:space="preserve">446412 Самарская область Кинельский район п. Комсомольский ул. 50 лет Октября д. 1б 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</si>
  <si>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</si>
  <si>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</si>
  <si>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</si>
  <si>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</si>
  <si>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</si>
  <si>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</si>
  <si>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</si>
  <si>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</si>
  <si>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</si>
  <si>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</si>
  <si>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 5-12-42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</si>
  <si>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</si>
  <si>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</si>
  <si>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</si>
  <si>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</si>
  <si>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</si>
  <si>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</si>
  <si>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 5-13-21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</si>
  <si>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</si>
  <si>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</si>
  <si>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</si>
  <si>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</si>
  <si>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</si>
  <si>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</si>
  <si>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</si>
  <si>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</si>
  <si>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</si>
  <si>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</si>
  <si>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</si>
  <si>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voshod_teploset@mail.ru</t>
  </si>
  <si>
    <t>Лист</t>
  </si>
  <si>
    <t>Заголовок листа</t>
  </si>
  <si>
    <t>Ссылка</t>
  </si>
  <si>
    <t>ХВС цены</t>
  </si>
  <si>
    <t>Перейти на лист</t>
  </si>
  <si>
    <t>ХВС характеристики</t>
  </si>
  <si>
    <t>ХВС инвестиции</t>
  </si>
  <si>
    <t>ХВС доступ</t>
  </si>
  <si>
    <t>ХВС показатели</t>
  </si>
  <si>
    <t>Ссылки на публикации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</si>
  <si>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</si>
  <si>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</si>
  <si>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</si>
  <si>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</si>
  <si>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</si>
  <si>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</si>
  <si>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</si>
  <si>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</si>
  <si>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</si>
  <si>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</si>
  <si>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</si>
  <si>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</si>
  <si>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1</t>
  </si>
  <si>
    <t>Утвержденные тарифы на холодную воду, в том числе:</t>
  </si>
  <si>
    <t>1.1</t>
  </si>
  <si>
    <t>Население:</t>
  </si>
  <si>
    <t>1.1.1</t>
  </si>
  <si>
    <t>одноставочный</t>
  </si>
  <si>
    <t>руб./куб. м</t>
  </si>
  <si>
    <t>24.11.2009 №1982</t>
  </si>
  <si>
    <t>Администрация муниципального района Кинельский Самарской области</t>
  </si>
  <si>
    <t>Газета «Междуречье» №92 от 28.11.2009г.</t>
  </si>
  <si>
    <t>1.1.2</t>
  </si>
  <si>
    <t>двухставочный:</t>
  </si>
  <si>
    <t>1.1.2.1</t>
  </si>
  <si>
    <t>ставка платы за потребление холодной воды</t>
  </si>
  <si>
    <t>1.1.2.2</t>
  </si>
  <si>
    <t>ставка платы за содержание системы холодного водоснабжения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</si>
  <si>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</si>
  <si>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</si>
  <si>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</si>
  <si>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</si>
  <si>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</si>
  <si>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</si>
  <si>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</si>
  <si>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</si>
  <si>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</si>
  <si>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</si>
  <si>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 xml:space="preserve">24.11.2009 №1982 </t>
  </si>
  <si>
    <t>1.3.2</t>
  </si>
  <si>
    <t>1.3.2.1</t>
  </si>
  <si>
    <t>1.3.2.2</t>
  </si>
  <si>
    <t>2</t>
  </si>
  <si>
    <t>Утвержденная надбавка к ценам (тарифам) на холодную воду для потребителей, в том числе:</t>
  </si>
  <si>
    <t>2.1</t>
  </si>
  <si>
    <t>Утвержденная надбавка к ценам (тарифам) на холодную воду для населения</t>
  </si>
  <si>
    <t>2.2</t>
  </si>
  <si>
    <t>Утвержденная надбавка к ценам (тарифам) на холодную воду для бюджетных потребителей</t>
  </si>
  <si>
    <t>2.3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</si>
  <si>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</si>
  <si>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</si>
  <si>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</si>
  <si>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</si>
  <si>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</si>
  <si>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</si>
  <si>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</si>
  <si>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</si>
  <si>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</si>
  <si>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</si>
  <si>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</si>
  <si>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</si>
  <si>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</si>
  <si>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</si>
  <si>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</si>
  <si>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</si>
  <si>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</si>
  <si>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</si>
  <si>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</si>
  <si>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</si>
  <si>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</si>
  <si>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</si>
  <si>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</si>
  <si>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</si>
  <si>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</si>
  <si>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</si>
  <si>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</si>
  <si>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</si>
  <si>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</si>
  <si>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</si>
  <si>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</si>
  <si>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</si>
  <si>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</si>
  <si>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</si>
  <si>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</si>
  <si>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</si>
  <si>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</si>
  <si>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</si>
  <si>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</si>
  <si>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</si>
  <si>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</si>
  <si>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</si>
  <si>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</si>
  <si>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</si>
  <si>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</si>
  <si>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</si>
  <si>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</si>
  <si>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</si>
  <si>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</si>
  <si>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</si>
  <si>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</si>
  <si>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</si>
  <si>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</si>
  <si>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</si>
  <si>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</si>
  <si>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</si>
  <si>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</si>
  <si>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</si>
  <si>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</si>
  <si>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</si>
  <si>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</si>
  <si>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</si>
  <si>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</si>
  <si>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</si>
  <si>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</si>
  <si>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</si>
  <si>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</si>
  <si>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</si>
  <si>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</si>
  <si>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</si>
  <si>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</si>
  <si>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</si>
  <si>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</si>
  <si>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</si>
  <si>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</si>
  <si>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</si>
  <si>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</si>
  <si>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</si>
  <si>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</si>
  <si>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</si>
  <si>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</si>
  <si>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</si>
  <si>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</si>
  <si>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</si>
  <si>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</si>
  <si>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</si>
  <si>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</si>
  <si>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</si>
  <si>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</si>
  <si>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</si>
  <si>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</si>
  <si>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</si>
  <si>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</si>
  <si>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</si>
  <si>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</si>
  <si>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</si>
  <si>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</si>
  <si>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</si>
  <si>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</si>
  <si>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</si>
  <si>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</si>
  <si>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</si>
  <si>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</si>
  <si>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</si>
  <si>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</si>
  <si>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</si>
  <si>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</si>
  <si>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</si>
  <si>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</si>
  <si>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</si>
  <si>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</si>
  <si>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</si>
  <si>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</si>
  <si>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</si>
  <si>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first</t>
  </si>
  <si>
    <t>end</t>
  </si>
  <si>
    <t>Добавить систему хол. водоснабжения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</si>
  <si>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</si>
  <si>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</si>
  <si>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</si>
  <si>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</si>
  <si>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</si>
  <si>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</si>
  <si>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</si>
  <si>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</si>
  <si>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</si>
  <si>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</si>
  <si>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</si>
  <si>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</si>
  <si>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</si>
  <si>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</si>
  <si>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</si>
  <si>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</si>
  <si>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</si>
  <si>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</si>
  <si>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</si>
  <si>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</si>
  <si>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</si>
  <si>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</si>
  <si>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</si>
  <si>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</si>
  <si>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</si>
  <si>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</si>
  <si>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</si>
  <si>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</si>
  <si>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</si>
  <si>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</si>
  <si>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</si>
  <si>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</si>
  <si>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</si>
  <si>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</si>
  <si>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</si>
  <si>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</si>
  <si>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</si>
  <si>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</si>
  <si>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</si>
  <si>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</si>
  <si>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</si>
  <si>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</si>
  <si>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</si>
  <si>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</si>
  <si>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</si>
  <si>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</si>
  <si>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</si>
  <si>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</si>
  <si>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</si>
  <si>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</si>
  <si>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</si>
  <si>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</si>
  <si>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</si>
  <si>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</si>
  <si>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</si>
  <si>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</si>
  <si>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</si>
  <si>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</si>
  <si>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</si>
  <si>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</si>
  <si>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</si>
  <si>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</si>
  <si>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</si>
  <si>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</si>
  <si>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</si>
  <si>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</si>
  <si>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</si>
  <si>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</si>
  <si>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</si>
  <si>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</si>
  <si>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</si>
  <si>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</si>
  <si>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</si>
  <si>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</si>
  <si>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</si>
  <si>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</si>
  <si>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</si>
  <si>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</si>
  <si>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</si>
  <si>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</si>
  <si>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</si>
  <si>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</si>
  <si>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</si>
  <si>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</si>
  <si>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</si>
  <si>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</si>
  <si>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</si>
  <si>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</si>
  <si>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</si>
  <si>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</si>
  <si>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</si>
  <si>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</si>
  <si>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</si>
  <si>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</si>
  <si>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</si>
  <si>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</si>
  <si>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</si>
  <si>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</si>
  <si>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</si>
  <si>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</si>
  <si>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</si>
  <si>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</si>
  <si>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</si>
  <si>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</si>
  <si>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</si>
  <si>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</si>
  <si>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</si>
  <si>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Комментарии</t>
  </si>
  <si>
    <t>Ссылки на публикации в других источниках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</si>
  <si>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</si>
  <si>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</si>
  <si>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</si>
  <si>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</si>
  <si>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на сайте, в администрации ООО "Восход"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</si>
  <si>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</si>
  <si>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</si>
  <si>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</si>
  <si>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</si>
  <si>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r>
      <t xml:space="preserve"> </t>
    </r>
    <r>
      <rPr>
        <sz val="9"/>
        <rFont val="Tahoma"/>
        <family val="2"/>
      </rPr>
      <t>Кинельский район п.Комсомольский ул.50 лет Окт.,д.1Б</t>
    </r>
  </si>
  <si>
    <t>Телефон</t>
  </si>
  <si>
    <t>8(84663) 5-12-41</t>
  </si>
  <si>
    <t>E-mail</t>
  </si>
  <si>
    <t>Сайт</t>
  </si>
  <si>
    <t>www.assojkh.narod2.ru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</si>
  <si>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</si>
  <si>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</si>
  <si>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</si>
  <si>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</si>
  <si>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</si>
  <si>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</si>
  <si>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</si>
  <si>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</si>
  <si>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</si>
  <si>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</si>
  <si>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</si>
  <si>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</si>
  <si>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Алексеевский муниципальный район</t>
  </si>
  <si>
    <t>сельское поселение Алексеевка</t>
  </si>
  <si>
    <t>36602408</t>
  </si>
  <si>
    <t>ММУП "ЖКХ Алексеевского района"</t>
  </si>
  <si>
    <t>6361005135</t>
  </si>
  <si>
    <t>636101001</t>
  </si>
  <si>
    <t>Оказание услуг в сфере водоснабжения и очистки сточных вод</t>
  </si>
  <si>
    <t>Большечерниговский муниципальный район</t>
  </si>
  <si>
    <t>сельское поселение Большая Черниговка</t>
  </si>
  <si>
    <t>36610412</t>
  </si>
  <si>
    <t>МУП "Жилкомсервис" Большечерниговского района</t>
  </si>
  <si>
    <t>6365004478</t>
  </si>
  <si>
    <t>637501001</t>
  </si>
  <si>
    <t>Волжский муниципальный район</t>
  </si>
  <si>
    <t>сельское поселение Черноречье</t>
  </si>
  <si>
    <t>36614456</t>
  </si>
  <si>
    <t>Чернореченская КЭЧ</t>
  </si>
  <si>
    <t>6367080650</t>
  </si>
  <si>
    <t>636701001</t>
  </si>
  <si>
    <t>Елховский муниципальный район</t>
  </si>
  <si>
    <t>36615000</t>
  </si>
  <si>
    <t>ООО "Альтернатива-М"</t>
  </si>
  <si>
    <t>6368003088</t>
  </si>
  <si>
    <t>636801001</t>
  </si>
  <si>
    <t>сельское поселение Алакаевка</t>
  </si>
  <si>
    <t>36618404</t>
  </si>
  <si>
    <t>ООО "Алакаевское ЖКХ"</t>
  </si>
  <si>
    <t>6350010983</t>
  </si>
  <si>
    <t>сельское поселение Георгиевка</t>
  </si>
  <si>
    <t>36618416</t>
  </si>
  <si>
    <t>ОАО "Георгиевский элеватор"</t>
  </si>
  <si>
    <t>6371001901</t>
  </si>
  <si>
    <t>637101001</t>
  </si>
  <si>
    <t>сельское поселение Чубовка</t>
  </si>
  <si>
    <t>36618448</t>
  </si>
  <si>
    <t>ООО "Водопроводно-канализационное хозяйство "Чубовское"</t>
  </si>
  <si>
    <t>6350011465</t>
  </si>
  <si>
    <t>36618000</t>
  </si>
  <si>
    <t>ООО "Росстрой"</t>
  </si>
  <si>
    <t>6350011962</t>
  </si>
  <si>
    <t>СПК им. Калягина</t>
  </si>
  <si>
    <t>6371000464</t>
  </si>
  <si>
    <t>Клявлинский муниципальный район</t>
  </si>
  <si>
    <t>36622000</t>
  </si>
  <si>
    <t>МП "ПоЖКХ"</t>
  </si>
  <si>
    <t>63730002805</t>
  </si>
  <si>
    <t>637301001</t>
  </si>
  <si>
    <t>Красноармейский муниципальный район</t>
  </si>
  <si>
    <t>сельское поселение Красноармейское</t>
  </si>
  <si>
    <t>36626424</t>
  </si>
  <si>
    <t>МУП ЖКХ "Альтернатива"</t>
  </si>
  <si>
    <t>6375003152</t>
  </si>
  <si>
    <t>сельское поселение Ленинский</t>
  </si>
  <si>
    <t>36626432</t>
  </si>
  <si>
    <t>ООО "Ленинское"</t>
  </si>
  <si>
    <t>6375191717</t>
  </si>
  <si>
    <t>Красноярский муниципальный район</t>
  </si>
  <si>
    <t>городское поселение Новосемейкино</t>
  </si>
  <si>
    <t>36628163</t>
  </si>
  <si>
    <t>МУП “ЖИЛКОМСЕРВИС”</t>
  </si>
  <si>
    <t>6376017704</t>
  </si>
  <si>
    <t>637601001</t>
  </si>
  <si>
    <t>36628000</t>
  </si>
  <si>
    <t>ООО "Куйбышевское"</t>
  </si>
  <si>
    <t>6375191883</t>
  </si>
  <si>
    <t>ООО"Чапаевское"</t>
  </si>
  <si>
    <t>6375191964</t>
  </si>
  <si>
    <t>Приволжский муниципальный район</t>
  </si>
  <si>
    <t>сельское поселение Обшаровка</t>
  </si>
  <si>
    <t>36636408</t>
  </si>
  <si>
    <t>МУП ОЖКХ</t>
  </si>
  <si>
    <t>6380004585</t>
  </si>
  <si>
    <t>638001001</t>
  </si>
  <si>
    <t>36636000</t>
  </si>
  <si>
    <t>МУП ПВКП</t>
  </si>
  <si>
    <t>6380004472</t>
  </si>
  <si>
    <t>Ставропольский муниципальный район</t>
  </si>
  <si>
    <t>36640000</t>
  </si>
  <si>
    <t>ОАО "Тольяттинская птицефабрика"</t>
  </si>
  <si>
    <t>6362000434</t>
  </si>
  <si>
    <t>638201001</t>
  </si>
  <si>
    <t>Сызранский муниципальный район</t>
  </si>
  <si>
    <t>сельское поселение Варламово</t>
  </si>
  <si>
    <t>36642406</t>
  </si>
  <si>
    <t>МУП "Сызраньрайжилкомхоз"</t>
  </si>
  <si>
    <t>63283002515</t>
  </si>
  <si>
    <t>632501001</t>
  </si>
  <si>
    <t>36642000</t>
  </si>
  <si>
    <t>ООО "Аква-Вита"</t>
  </si>
  <si>
    <t>6383005259</t>
  </si>
  <si>
    <t>638301001</t>
  </si>
  <si>
    <t>ООО "Гарант"</t>
  </si>
  <si>
    <t>6383004216</t>
  </si>
  <si>
    <t>ООО "Исток"</t>
  </si>
  <si>
    <t>6325044442</t>
  </si>
  <si>
    <t>Хворостянский муниципальный район</t>
  </si>
  <si>
    <t>сельское поселение Хворостянка</t>
  </si>
  <si>
    <t>36644424</t>
  </si>
  <si>
    <t>ООО "Самарская социальная инициатива"</t>
  </si>
  <si>
    <t>6312060140</t>
  </si>
  <si>
    <t>631201000</t>
  </si>
  <si>
    <t>36644000</t>
  </si>
  <si>
    <t>ЗАО "Бетроюнг"</t>
  </si>
  <si>
    <t>63484009792</t>
  </si>
  <si>
    <t>638401001</t>
  </si>
  <si>
    <t>Челно-Вершинский муниципальный район</t>
  </si>
  <si>
    <t>сельское поселение Челно-Вершины</t>
  </si>
  <si>
    <t>36646432</t>
  </si>
  <si>
    <t>МУП ПОЖКХ</t>
  </si>
  <si>
    <t>6385000802</t>
  </si>
  <si>
    <t>638101001</t>
  </si>
  <si>
    <t>36646000</t>
  </si>
  <si>
    <t>МУП "Акчал"</t>
  </si>
  <si>
    <t>6381011401</t>
  </si>
  <si>
    <t>МУП "Водник"</t>
  </si>
  <si>
    <t>6381010920</t>
  </si>
  <si>
    <t>МУП "Водолей"</t>
  </si>
  <si>
    <t>6381010863</t>
  </si>
  <si>
    <t>МУП "Исток"</t>
  </si>
  <si>
    <t>6381011063</t>
  </si>
  <si>
    <t>МУП "Родник"</t>
  </si>
  <si>
    <t>6381011352</t>
  </si>
  <si>
    <t>МУП "Старт"</t>
  </si>
  <si>
    <t>6381011360</t>
  </si>
  <si>
    <t>Шигонский муниципальный район</t>
  </si>
  <si>
    <t>сельское поселение Шигоны</t>
  </si>
  <si>
    <t>36650444</t>
  </si>
  <si>
    <t>МП "Управляющая компания ЖКХ"</t>
  </si>
  <si>
    <t>6325042903</t>
  </si>
  <si>
    <t>638701001</t>
  </si>
  <si>
    <t>городской округ Кинель</t>
  </si>
  <si>
    <t>36708000</t>
  </si>
  <si>
    <t>МУП "Водоканал"</t>
  </si>
  <si>
    <t>6350000424</t>
  </si>
  <si>
    <t>МУП городского округа Кинель "Сетевая компания "Водоканал"</t>
  </si>
  <si>
    <t>6350011257</t>
  </si>
  <si>
    <t>Транспортировка воды</t>
  </si>
  <si>
    <t>городской округ Новокуйбышевск</t>
  </si>
  <si>
    <t>36713000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</si>
  <si>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</si>
  <si>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</si>
  <si>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</si>
  <si>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</si>
  <si>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</si>
  <si>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633001001</t>
  </si>
  <si>
    <t>Новокуйбышевский МУП "Водоканал"</t>
  </si>
  <si>
    <t>6330002381</t>
  </si>
  <si>
    <t>Новокуйбышевское МП "Ремонтно-эксплуатационное управление"</t>
  </si>
  <si>
    <t>6330024610</t>
  </si>
  <si>
    <t>ОАО “Новокуйбышевский нефтеперерабатывающий завод”</t>
  </si>
  <si>
    <t>6330000553</t>
  </si>
  <si>
    <t>997150001</t>
  </si>
  <si>
    <t>городской округ Похвистнево</t>
  </si>
  <si>
    <t>36727000</t>
  </si>
  <si>
    <t>МУП "Водопроводно-канализационное хозяйство</t>
  </si>
  <si>
    <t>6357020250</t>
  </si>
  <si>
    <t>635701001</t>
  </si>
  <si>
    <t>городской округ Самара</t>
  </si>
  <si>
    <t>36701000</t>
  </si>
  <si>
    <t>"Безымянская ТЭЦ" (ОАО "ВТГК")</t>
  </si>
  <si>
    <t>6315376946</t>
  </si>
  <si>
    <t>631902001</t>
  </si>
  <si>
    <t>ЛПДС "Становая"</t>
  </si>
  <si>
    <t>6314026217</t>
  </si>
  <si>
    <t>481403001</t>
  </si>
  <si>
    <t>МП г. Самары "Самараводоканал"</t>
  </si>
  <si>
    <t>6316029945</t>
  </si>
  <si>
    <t>городской округ Сызрань</t>
  </si>
  <si>
    <t>36735000</t>
  </si>
  <si>
    <t>ООО "Сызраньводоканал"</t>
  </si>
  <si>
    <t>6325028144</t>
  </si>
  <si>
    <t>городской округ Тольятти</t>
  </si>
  <si>
    <t>36740000</t>
  </si>
  <si>
    <t>ОАО "АВТОВАЗ" Энергетическое производcтво</t>
  </si>
  <si>
    <t>6320002223</t>
  </si>
  <si>
    <t>997850001</t>
  </si>
  <si>
    <t>МР_ОКТМО</t>
  </si>
  <si>
    <t>36602000</t>
  </si>
  <si>
    <t>MO_LIST_2</t>
  </si>
  <si>
    <t>сельское поселение Авангард</t>
  </si>
  <si>
    <t>36602404</t>
  </si>
  <si>
    <t>Безенчукский муниципальный район</t>
  </si>
  <si>
    <t>MO_LIST_3</t>
  </si>
  <si>
    <t>Богатовский муниципальный район</t>
  </si>
  <si>
    <t>MO_LIST_4</t>
  </si>
  <si>
    <t>сельское поселение Гавриловка</t>
  </si>
  <si>
    <t>36602412</t>
  </si>
  <si>
    <t>Большеглушицкий муниципальный район</t>
  </si>
  <si>
    <t>MO_LIST_5</t>
  </si>
  <si>
    <t>сельское поселение Герасимовка</t>
  </si>
  <si>
    <t>36602416</t>
  </si>
  <si>
    <t>MO_LIST_6</t>
  </si>
  <si>
    <t>сельское поселение Летниково</t>
  </si>
  <si>
    <t>36602420</t>
  </si>
  <si>
    <t>Борский муниципальный район</t>
  </si>
  <si>
    <t>MO_LIST_7</t>
  </si>
  <si>
    <t>36604000</t>
  </si>
  <si>
    <t>MO_LIST_8</t>
  </si>
  <si>
    <t>городское поселение Безенчук</t>
  </si>
  <si>
    <t>36604151</t>
  </si>
  <si>
    <t>MO_LIST_9</t>
  </si>
  <si>
    <t>городское поселение Осинки</t>
  </si>
  <si>
    <t>36604157</t>
  </si>
  <si>
    <t>Исаклинский муниципальный район</t>
  </si>
  <si>
    <t>MO_LIST_10</t>
  </si>
  <si>
    <t>сельское поселение Васильевка</t>
  </si>
  <si>
    <t>36604408</t>
  </si>
  <si>
    <t>Камышлинский муниципальный район</t>
  </si>
  <si>
    <t>MO_LIST_11</t>
  </si>
  <si>
    <t>сельское поселение Екатериновка</t>
  </si>
  <si>
    <t>36604412</t>
  </si>
  <si>
    <t>Кинель-Черкасский муниципальный район</t>
  </si>
  <si>
    <t>MO_LIST_12</t>
  </si>
  <si>
    <t>сельское поселение Звезда</t>
  </si>
  <si>
    <t>36604416</t>
  </si>
  <si>
    <t>MO_LIST_13</t>
  </si>
  <si>
    <t>сельское поселение Купино</t>
  </si>
  <si>
    <t>36604420</t>
  </si>
  <si>
    <t>MO_LIST_14</t>
  </si>
  <si>
    <t>сельское поселение Макарьевка</t>
  </si>
  <si>
    <t>36604422</t>
  </si>
  <si>
    <t>Кошкинский муниципальный район</t>
  </si>
  <si>
    <t>MO_LIST_15</t>
  </si>
  <si>
    <t>сельское поселение Натальино</t>
  </si>
  <si>
    <t>36604424</t>
  </si>
  <si>
    <t>MO_LIST_16</t>
  </si>
  <si>
    <t>сельское поселение Ольгино</t>
  </si>
  <si>
    <t>36604440</t>
  </si>
  <si>
    <t>MO_LIST_17</t>
  </si>
  <si>
    <t>сельское поселение Переволоки</t>
  </si>
  <si>
    <t>36604428</t>
  </si>
  <si>
    <t>Нефтегорский муниципальный район</t>
  </si>
  <si>
    <t>MO_LIST_18</t>
  </si>
  <si>
    <t>сельское поселение Песочное</t>
  </si>
  <si>
    <t>36604430</t>
  </si>
  <si>
    <t>Пестравский муниципальный район</t>
  </si>
  <si>
    <t>MO_LIST_19</t>
  </si>
  <si>
    <t>сельское поселение Преполовенка</t>
  </si>
  <si>
    <t>36604432</t>
  </si>
  <si>
    <t>Похвистнеский муниципальный район</t>
  </si>
  <si>
    <t>MO_LIST_20</t>
  </si>
  <si>
    <t>сельское поселение Прибой</t>
  </si>
  <si>
    <t>36604436</t>
  </si>
  <si>
    <t>MO_LIST_21</t>
  </si>
  <si>
    <t>36606000</t>
  </si>
  <si>
    <t>Сергиевский муниципальный район</t>
  </si>
  <si>
    <t>MO_LIST_22</t>
  </si>
  <si>
    <t>сельское поселение Арзамасцевка</t>
  </si>
  <si>
    <t>36606404</t>
  </si>
  <si>
    <t>MO_LIST_23</t>
  </si>
  <si>
    <t>сельское поселение Богатое</t>
  </si>
  <si>
    <t>36606408</t>
  </si>
  <si>
    <t>MO_LIST_24</t>
  </si>
  <si>
    <t>сельское поселение Виловатое</t>
  </si>
  <si>
    <t>36606412</t>
  </si>
  <si>
    <t>MO_LIST_25</t>
  </si>
  <si>
    <t>сельское поселение Максимовка</t>
  </si>
  <si>
    <t>36606416</t>
  </si>
  <si>
    <t>MO_LIST_26</t>
  </si>
  <si>
    <t>сельское поселение Печинено</t>
  </si>
  <si>
    <t>36606420</t>
  </si>
  <si>
    <t>Шенталинский муниципальный район</t>
  </si>
  <si>
    <t>MO_LIST_27</t>
  </si>
  <si>
    <t>36608000</t>
  </si>
  <si>
    <t>MO_LIST_28</t>
  </si>
  <si>
    <t>сельское поселение Александровка</t>
  </si>
  <si>
    <t>36608404</t>
  </si>
  <si>
    <t>городской округ Жигулевск</t>
  </si>
  <si>
    <t>MO_LIST_29</t>
  </si>
  <si>
    <t>сельское поселение Большая Глушица</t>
  </si>
  <si>
    <t>36608408</t>
  </si>
  <si>
    <t>MO_LIST_30</t>
  </si>
  <si>
    <t>сельское поселение Большая Дергуновка</t>
  </si>
  <si>
    <t>36608412</t>
  </si>
  <si>
    <t>MO_LIST_31</t>
  </si>
  <si>
    <t>сельское поселение Малая Глушица</t>
  </si>
  <si>
    <t>36608416</t>
  </si>
  <si>
    <t>городской округ Октябрьск</t>
  </si>
  <si>
    <t>MO_LIST_32</t>
  </si>
  <si>
    <t>сельское поселение Мокша</t>
  </si>
  <si>
    <t>36608418</t>
  </si>
  <si>
    <t>городской округ Отрадный</t>
  </si>
  <si>
    <t>MO_LIST_33</t>
  </si>
  <si>
    <t>сельское поселение Новопавловка</t>
  </si>
  <si>
    <t>36608420</t>
  </si>
  <si>
    <t>MO_LIST_34</t>
  </si>
  <si>
    <t>сельское поселение Фрунзенское</t>
  </si>
  <si>
    <t>36608424</t>
  </si>
  <si>
    <t>MO_LIST_35</t>
  </si>
  <si>
    <t>сельское поселение Южное</t>
  </si>
  <si>
    <t>36608428</t>
  </si>
  <si>
    <t>MO_LIST_36</t>
  </si>
  <si>
    <t>36610000</t>
  </si>
  <si>
    <t>MO_LIST_37</t>
  </si>
  <si>
    <t>сельское поселение Августовка</t>
  </si>
  <si>
    <t>36610404</t>
  </si>
  <si>
    <t>городской округ Чапаевск</t>
  </si>
  <si>
    <t>MO_LIST_38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</si>
  <si>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</si>
  <si>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</si>
  <si>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</si>
  <si>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</si>
  <si>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</si>
  <si>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</si>
  <si>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</si>
  <si>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</si>
  <si>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</si>
  <si>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</si>
  <si>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</si>
  <si>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</si>
  <si>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</si>
  <si>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</si>
  <si>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</si>
  <si>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</si>
  <si>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</si>
  <si>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</si>
  <si>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</si>
  <si>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</si>
  <si>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</si>
  <si>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</si>
  <si>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</si>
  <si>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</si>
  <si>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</si>
  <si>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</si>
  <si>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</si>
  <si>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</si>
  <si>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</si>
  <si>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</si>
  <si>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</si>
  <si>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</si>
  <si>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</si>
  <si>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</si>
  <si>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</si>
  <si>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</si>
  <si>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</si>
  <si>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</si>
  <si>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</si>
  <si>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</si>
  <si>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</si>
  <si>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</si>
  <si>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</si>
  <si>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</si>
  <si>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</si>
  <si>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</si>
  <si>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</si>
  <si>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</si>
  <si>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</si>
  <si>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</si>
  <si>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</si>
  <si>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</si>
  <si>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</si>
  <si>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</si>
  <si>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</si>
  <si>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</si>
  <si>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</si>
  <si>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</si>
  <si>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</si>
  <si>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</si>
  <si>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</si>
  <si>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</si>
  <si>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</si>
  <si>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</si>
  <si>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</si>
  <si>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</si>
  <si>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</si>
  <si>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</si>
  <si>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</si>
  <si>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</si>
  <si>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</si>
  <si>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</si>
  <si>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</si>
  <si>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</si>
  <si>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</si>
  <si>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</si>
  <si>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</si>
  <si>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</si>
  <si>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</si>
  <si>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</si>
  <si>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</si>
  <si>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</si>
  <si>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</si>
  <si>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</si>
  <si>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</si>
  <si>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</si>
  <si>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</si>
  <si>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</si>
  <si>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</si>
  <si>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</si>
  <si>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</si>
  <si>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</si>
  <si>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</si>
  <si>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</si>
  <si>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</si>
  <si>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</si>
  <si>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</si>
  <si>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</si>
  <si>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</si>
  <si>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</si>
  <si>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</si>
  <si>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</si>
  <si>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</si>
  <si>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</si>
  <si>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</si>
  <si>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</si>
  <si>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</si>
  <si>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</si>
  <si>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</si>
  <si>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</si>
  <si>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</si>
  <si>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</si>
  <si>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</si>
  <si>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</si>
  <si>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</si>
  <si>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</si>
  <si>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</si>
  <si>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</si>
  <si>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</si>
  <si>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</si>
  <si>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</si>
  <si>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</si>
  <si>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</si>
  <si>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</si>
  <si>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</si>
  <si>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</si>
  <si>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</si>
  <si>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</si>
  <si>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</si>
  <si>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</si>
  <si>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</si>
  <si>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</si>
  <si>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</si>
  <si>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</si>
  <si>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</si>
  <si>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</si>
  <si>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</si>
  <si>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</si>
  <si>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</si>
  <si>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</si>
  <si>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</si>
  <si>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городское поселение Алексеевка</t>
  </si>
  <si>
    <t>36618151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</si>
  <si>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</si>
  <si>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</si>
  <si>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</si>
  <si>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</si>
  <si>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</si>
  <si>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</si>
  <si>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</si>
  <si>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</si>
  <si>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</si>
  <si>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</si>
  <si>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</si>
  <si>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</si>
  <si>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</si>
  <si>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</si>
  <si>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</si>
  <si>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</si>
  <si>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</si>
  <si>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</si>
  <si>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</si>
  <si>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</si>
  <si>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</si>
  <si>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</si>
  <si>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</si>
  <si>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</si>
  <si>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</si>
  <si>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</si>
  <si>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</si>
  <si>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</si>
  <si>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</si>
  <si>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</si>
  <si>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</si>
  <si>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</si>
  <si>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</si>
  <si>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</si>
  <si>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</si>
  <si>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</si>
  <si>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</si>
  <si>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</si>
  <si>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</si>
  <si>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</si>
  <si>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</si>
  <si>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</si>
  <si>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</si>
  <si>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</si>
  <si>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</si>
  <si>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</si>
  <si>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</si>
  <si>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</si>
  <si>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</si>
  <si>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</si>
  <si>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</si>
  <si>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</si>
  <si>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</si>
  <si>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</si>
  <si>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</si>
  <si>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</si>
  <si>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</si>
  <si>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</si>
  <si>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</si>
  <si>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</si>
  <si>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</si>
  <si>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</si>
  <si>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</si>
  <si>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</si>
  <si>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</si>
  <si>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</si>
  <si>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</si>
  <si>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</si>
  <si>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</si>
  <si>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</si>
  <si>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</si>
  <si>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</si>
  <si>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</si>
  <si>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</si>
  <si>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</si>
  <si>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</si>
  <si>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</si>
  <si>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</si>
  <si>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</si>
  <si>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</si>
  <si>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</si>
  <si>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</si>
  <si>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Павловка</t>
  </si>
  <si>
    <t>36626434</t>
  </si>
  <si>
    <t>сельское поселение Чапаевский</t>
  </si>
  <si>
    <t>36626436</t>
  </si>
  <si>
    <t>городское поселение Волжский</t>
  </si>
  <si>
    <t>36628155</t>
  </si>
  <si>
    <t>городское поселение Мирный</t>
  </si>
  <si>
    <t>36628158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</si>
  <si>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</si>
  <si>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</si>
  <si>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</si>
  <si>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</si>
  <si>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</si>
  <si>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</si>
  <si>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</si>
  <si>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</si>
  <si>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</si>
  <si>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</si>
  <si>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</si>
  <si>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</si>
  <si>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</si>
  <si>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</si>
  <si>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</si>
  <si>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</si>
  <si>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</si>
  <si>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</si>
  <si>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</si>
  <si>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</si>
  <si>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</si>
  <si>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</si>
  <si>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</si>
  <si>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</si>
  <si>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</si>
  <si>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</si>
  <si>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</si>
  <si>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</si>
  <si>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</si>
  <si>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</si>
  <si>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</si>
  <si>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</si>
  <si>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</si>
  <si>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</si>
  <si>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</si>
  <si>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</si>
  <si>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</si>
  <si>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</si>
  <si>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</si>
  <si>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</si>
  <si>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</si>
  <si>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</si>
  <si>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</si>
  <si>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</si>
  <si>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</si>
  <si>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</si>
  <si>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</si>
  <si>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</si>
  <si>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</si>
  <si>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</si>
  <si>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</si>
  <si>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</si>
  <si>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</si>
  <si>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</si>
  <si>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</si>
  <si>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</si>
  <si>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</si>
  <si>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</si>
  <si>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</si>
  <si>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</si>
  <si>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</si>
  <si>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</si>
  <si>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</si>
  <si>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</si>
  <si>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</si>
  <si>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</si>
  <si>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</si>
  <si>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</si>
  <si>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</si>
  <si>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</si>
  <si>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</si>
  <si>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</si>
  <si>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</si>
  <si>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</si>
  <si>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</si>
  <si>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</si>
  <si>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</si>
  <si>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</si>
  <si>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</si>
  <si>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</si>
  <si>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</si>
  <si>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</si>
  <si>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</si>
  <si>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</si>
  <si>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</si>
  <si>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</si>
  <si>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</si>
  <si>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</si>
  <si>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</si>
  <si>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</si>
  <si>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</si>
  <si>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</si>
  <si>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</si>
  <si>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</si>
  <si>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Приволжье</t>
  </si>
  <si>
    <t>36636412</t>
  </si>
  <si>
    <t>сельское поселение Спасское</t>
  </si>
  <si>
    <t>36636416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</si>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</sst>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_-* #,##0.00[$€-1]_-;\-* #,##0.00[$€-1]_-;_-* \-??[$€-1]_-"/>
    <numFmt numFmtId="169" formatCode="0.0"/>
    <numFmt numFmtId="170" formatCode="#\."/>
    <numFmt numFmtId="171" formatCode="%#\.00"/>
    <numFmt numFmtId="172" formatCode="General_)"/>
    <numFmt numFmtId="173" formatCode="_-* #,##0_р_._-;\-* #,##0_р_._-;_-* \-_р_._-;_-@_-"/>
    <numFmt numFmtId="174" formatCode="_-* #,##0.00_р_._-;\-* #,##0.00_р_._-;_-* \-??_р_._-;_-@_-"/>
    <numFmt numFmtId="175" formatCode="#,##0.000"/>
    <numFmt numFmtId="176" formatCode="#\.00"/>
    <numFmt numFmtId="177" formatCode="#.##0\.00"/>
    <numFmt numFmtId="178" formatCode="\$#\.00"/>
    <numFmt numFmtId="179" formatCode="0.000"/>
    <numFmt numFmtId="180" formatCode="0.0000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1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sz val="8"/>
      <name val="Verdana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"/>
      <color indexed="8"/>
      <name val="Courier New"/>
      <family val="1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2"/>
    </font>
    <font>
      <sz val="9"/>
      <color indexed="8"/>
      <name val="Tahoma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9"/>
      <name val="Lucida Sans Unicode"/>
      <family val="2"/>
    </font>
    <font>
      <sz val="9"/>
      <color indexed="12"/>
      <name val="Tahoma"/>
      <family val="2"/>
    </font>
    <font>
      <b/>
      <sz val="9"/>
      <color indexed="1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8" fillId="0" borderId="0">
      <alignment/>
      <protection locked="0"/>
    </xf>
    <xf numFmtId="176" fontId="28" fillId="0" borderId="0">
      <alignment/>
      <protection locked="0"/>
    </xf>
    <xf numFmtId="177" fontId="28" fillId="0" borderId="0">
      <alignment/>
      <protection locked="0"/>
    </xf>
    <xf numFmtId="176" fontId="28" fillId="0" borderId="0">
      <alignment/>
      <protection locked="0"/>
    </xf>
    <xf numFmtId="178" fontId="28" fillId="0" borderId="0">
      <alignment/>
      <protection locked="0"/>
    </xf>
    <xf numFmtId="170" fontId="28" fillId="0" borderId="1">
      <alignment/>
      <protection locked="0"/>
    </xf>
    <xf numFmtId="170" fontId="40" fillId="0" borderId="0">
      <alignment/>
      <protection locked="0"/>
    </xf>
    <xf numFmtId="170" fontId="40" fillId="0" borderId="0">
      <alignment/>
      <protection locked="0"/>
    </xf>
    <xf numFmtId="170" fontId="28" fillId="0" borderId="1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 applyAlignment="0" applyProtection="0"/>
    <xf numFmtId="169" fontId="9" fillId="0" borderId="0" applyFill="0" applyBorder="0" applyAlignment="0" applyProtection="0"/>
    <xf numFmtId="169" fontId="10" fillId="0" borderId="0" applyFill="0" applyBorder="0" applyAlignment="0" applyProtection="0"/>
    <xf numFmtId="169" fontId="11" fillId="0" borderId="0" applyFill="0" applyBorder="0" applyAlignment="0" applyProtection="0"/>
    <xf numFmtId="169" fontId="12" fillId="0" borderId="0" applyFill="0" applyBorder="0" applyAlignment="0" applyProtection="0"/>
    <xf numFmtId="169" fontId="13" fillId="0" borderId="0" applyFill="0" applyBorder="0" applyAlignment="0" applyProtection="0"/>
    <xf numFmtId="169" fontId="14" fillId="0" borderId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4" fillId="20" borderId="9" applyNumberFormat="0" applyAlignment="0" applyProtection="0"/>
    <xf numFmtId="0" fontId="9" fillId="0" borderId="0" applyNumberFormat="0">
      <alignment horizontal="left"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72" fontId="0" fillId="0" borderId="11">
      <alignment/>
      <protection locked="0"/>
    </xf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Border="0">
      <alignment horizontal="center" vertical="center" wrapText="1"/>
      <protection/>
    </xf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Border="0">
      <alignment horizontal="center" vertical="center" wrapText="1"/>
      <protection/>
    </xf>
    <xf numFmtId="172" fontId="34" fillId="6" borderId="11">
      <alignment/>
      <protection/>
    </xf>
    <xf numFmtId="4" fontId="35" fillId="22" borderId="0" applyBorder="0">
      <alignment horizontal="right"/>
      <protection/>
    </xf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2" fillId="0" borderId="1" applyNumberFormat="0" applyFill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22" fillId="0" borderId="0" applyFill="0">
      <alignment wrapText="1"/>
      <protection/>
    </xf>
    <xf numFmtId="0" fontId="31" fillId="0" borderId="0">
      <alignment horizontal="center" vertical="top" wrapText="1"/>
      <protection/>
    </xf>
    <xf numFmtId="0" fontId="36" fillId="0" borderId="0">
      <alignment horizontal="center" vertical="center" wrapText="1"/>
      <protection/>
    </xf>
    <xf numFmtId="175" fontId="39" fillId="4" borderId="12">
      <alignment wrapText="1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49" fontId="3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35" fillId="0" borderId="0" applyBorder="0">
      <alignment vertical="top"/>
      <protection/>
    </xf>
    <xf numFmtId="0" fontId="0" fillId="0" borderId="0">
      <alignment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49" fontId="35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8" fillId="22" borderId="0" applyNumberFormat="0" applyBorder="0" applyAlignment="0"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" fillId="0" borderId="0">
      <alignment/>
      <protection/>
    </xf>
    <xf numFmtId="169" fontId="22" fillId="0" borderId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22" fillId="0" borderId="0">
      <alignment horizontal="center"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2" fontId="22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" fontId="35" fillId="4" borderId="0" applyBorder="0">
      <alignment horizontal="right"/>
      <protection/>
    </xf>
    <xf numFmtId="4" fontId="35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171" fontId="28" fillId="0" borderId="0">
      <alignment/>
      <protection locked="0"/>
    </xf>
  </cellStyleXfs>
  <cellXfs count="334">
    <xf numFmtId="0" fontId="0" fillId="0" borderId="0" xfId="0" applyAlignment="1">
      <alignment/>
    </xf>
    <xf numFmtId="0" fontId="44" fillId="0" borderId="0" xfId="488" applyFont="1" applyFill="1" applyAlignment="1" applyProtection="1">
      <alignment vertical="center" wrapText="1"/>
      <protection/>
    </xf>
    <xf numFmtId="0" fontId="44" fillId="0" borderId="0" xfId="488" applyFont="1" applyFill="1" applyAlignment="1" applyProtection="1">
      <alignment horizontal="left" vertical="center" wrapText="1"/>
      <protection/>
    </xf>
    <xf numFmtId="0" fontId="44" fillId="0" borderId="0" xfId="488" applyFont="1" applyAlignment="1" applyProtection="1">
      <alignment vertical="center" wrapText="1"/>
      <protection/>
    </xf>
    <xf numFmtId="0" fontId="35" fillId="0" borderId="0" xfId="488" applyFont="1" applyAlignment="1" applyProtection="1">
      <alignment vertical="center" wrapText="1"/>
      <protection/>
    </xf>
    <xf numFmtId="0" fontId="35" fillId="0" borderId="0" xfId="488" applyFont="1" applyAlignment="1" applyProtection="1">
      <alignment horizontal="center" vertical="center" wrapText="1"/>
      <protection/>
    </xf>
    <xf numFmtId="0" fontId="35" fillId="0" borderId="0" xfId="488" applyFont="1" applyBorder="1" applyAlignment="1" applyProtection="1">
      <alignment vertical="center" wrapText="1"/>
      <protection/>
    </xf>
    <xf numFmtId="0" fontId="44" fillId="0" borderId="0" xfId="488" applyFont="1" applyAlignment="1" applyProtection="1">
      <alignment horizontal="center" vertical="center" wrapText="1"/>
      <protection/>
    </xf>
    <xf numFmtId="0" fontId="44" fillId="0" borderId="0" xfId="488" applyFont="1" applyBorder="1" applyAlignment="1" applyProtection="1">
      <alignment vertical="center" wrapText="1"/>
      <protection/>
    </xf>
    <xf numFmtId="0" fontId="35" fillId="24" borderId="13" xfId="488" applyFont="1" applyFill="1" applyBorder="1" applyAlignment="1" applyProtection="1">
      <alignment vertical="center" wrapText="1"/>
      <protection/>
    </xf>
    <xf numFmtId="0" fontId="35" fillId="0" borderId="14" xfId="488" applyFont="1" applyBorder="1" applyAlignment="1" applyProtection="1">
      <alignment vertical="center" wrapText="1"/>
      <protection/>
    </xf>
    <xf numFmtId="0" fontId="35" fillId="24" borderId="14" xfId="489" applyFont="1" applyFill="1" applyBorder="1" applyAlignment="1" applyProtection="1">
      <alignment vertical="center" wrapText="1"/>
      <protection/>
    </xf>
    <xf numFmtId="0" fontId="35" fillId="24" borderId="15" xfId="488" applyFont="1" applyFill="1" applyBorder="1" applyAlignment="1" applyProtection="1">
      <alignment vertical="center" wrapText="1"/>
      <protection/>
    </xf>
    <xf numFmtId="0" fontId="35" fillId="24" borderId="16" xfId="489" applyFont="1" applyFill="1" applyBorder="1" applyAlignment="1" applyProtection="1">
      <alignment vertical="center" wrapText="1"/>
      <protection/>
    </xf>
    <xf numFmtId="0" fontId="35" fillId="24" borderId="0" xfId="489" applyFont="1" applyFill="1" applyBorder="1" applyAlignment="1" applyProtection="1">
      <alignment vertical="center" wrapText="1"/>
      <protection/>
    </xf>
    <xf numFmtId="0" fontId="35" fillId="24" borderId="17" xfId="488" applyFont="1" applyFill="1" applyBorder="1" applyAlignment="1" applyProtection="1">
      <alignment vertical="center" wrapText="1"/>
      <protection/>
    </xf>
    <xf numFmtId="0" fontId="35" fillId="24" borderId="0" xfId="489" applyFont="1" applyFill="1" applyBorder="1" applyAlignment="1" applyProtection="1">
      <alignment horizontal="center" vertical="center" wrapText="1"/>
      <protection/>
    </xf>
    <xf numFmtId="0" fontId="35" fillId="0" borderId="0" xfId="489" applyFont="1" applyFill="1" applyBorder="1" applyAlignment="1" applyProtection="1">
      <alignment horizontal="center" vertical="center" wrapText="1"/>
      <protection/>
    </xf>
    <xf numFmtId="14" fontId="44" fillId="0" borderId="0" xfId="494" applyNumberFormat="1" applyFont="1" applyFill="1" applyBorder="1" applyAlignment="1" applyProtection="1">
      <alignment horizontal="center" vertical="center" wrapText="1"/>
      <protection/>
    </xf>
    <xf numFmtId="0" fontId="44" fillId="24" borderId="16" xfId="494" applyNumberFormat="1" applyFont="1" applyFill="1" applyBorder="1" applyAlignment="1" applyProtection="1">
      <alignment horizontal="center" vertical="center" wrapText="1"/>
      <protection/>
    </xf>
    <xf numFmtId="0" fontId="44" fillId="24" borderId="0" xfId="494" applyNumberFormat="1" applyFont="1" applyFill="1" applyBorder="1" applyAlignment="1" applyProtection="1">
      <alignment horizontal="center" vertical="center" wrapText="1"/>
      <protection/>
    </xf>
    <xf numFmtId="0" fontId="35" fillId="24" borderId="0" xfId="494" applyNumberFormat="1" applyFont="1" applyFill="1" applyBorder="1" applyAlignment="1" applyProtection="1">
      <alignment horizontal="center" vertical="center" wrapText="1"/>
      <protection/>
    </xf>
    <xf numFmtId="0" fontId="35" fillId="0" borderId="0" xfId="488" applyFont="1" applyBorder="1" applyAlignment="1" applyProtection="1">
      <alignment horizontal="center" vertical="center" wrapText="1"/>
      <protection/>
    </xf>
    <xf numFmtId="49" fontId="35" fillId="24" borderId="18" xfId="494" applyNumberFormat="1" applyFont="1" applyFill="1" applyBorder="1" applyAlignment="1" applyProtection="1">
      <alignment horizontal="center" vertical="center" wrapText="1"/>
      <protection/>
    </xf>
    <xf numFmtId="0" fontId="35" fillId="6" borderId="19" xfId="494" applyNumberFormat="1" applyFont="1" applyFill="1" applyBorder="1" applyAlignment="1" applyProtection="1">
      <alignment horizontal="center" vertical="center" wrapText="1"/>
      <protection locked="0"/>
    </xf>
    <xf numFmtId="0" fontId="35" fillId="24" borderId="18" xfId="489" applyFont="1" applyFill="1" applyBorder="1" applyAlignment="1" applyProtection="1">
      <alignment horizontal="center" vertical="center" wrapText="1"/>
      <protection/>
    </xf>
    <xf numFmtId="0" fontId="35" fillId="6" borderId="20" xfId="488" applyFont="1" applyFill="1" applyBorder="1" applyAlignment="1" applyProtection="1">
      <alignment horizontal="center" vertical="center" wrapText="1"/>
      <protection locked="0"/>
    </xf>
    <xf numFmtId="49" fontId="33" fillId="24" borderId="0" xfId="494" applyNumberFormat="1" applyFont="1" applyFill="1" applyBorder="1" applyAlignment="1" applyProtection="1">
      <alignment horizontal="center" vertical="center" wrapText="1"/>
      <protection/>
    </xf>
    <xf numFmtId="14" fontId="35" fillId="24" borderId="0" xfId="494" applyNumberFormat="1" applyFont="1" applyFill="1" applyBorder="1" applyAlignment="1" applyProtection="1">
      <alignment horizontal="center" vertical="center" wrapText="1"/>
      <protection/>
    </xf>
    <xf numFmtId="0" fontId="35" fillId="24" borderId="0" xfId="488" applyFont="1" applyFill="1" applyBorder="1" applyAlignment="1" applyProtection="1">
      <alignment vertical="center" wrapText="1"/>
      <protection/>
    </xf>
    <xf numFmtId="0" fontId="33" fillId="6" borderId="20" xfId="489" applyFont="1" applyFill="1" applyBorder="1" applyAlignment="1" applyProtection="1">
      <alignment horizontal="center" vertical="center" wrapText="1"/>
      <protection locked="0"/>
    </xf>
    <xf numFmtId="0" fontId="35" fillId="24" borderId="21" xfId="494" applyNumberFormat="1" applyFont="1" applyFill="1" applyBorder="1" applyAlignment="1" applyProtection="1">
      <alignment horizontal="center" vertical="center" wrapText="1"/>
      <protection/>
    </xf>
    <xf numFmtId="0" fontId="35" fillId="0" borderId="0" xfId="488" applyFont="1" applyFill="1" applyAlignment="1" applyProtection="1">
      <alignment vertical="center" wrapText="1"/>
      <protection/>
    </xf>
    <xf numFmtId="0" fontId="33" fillId="24" borderId="0" xfId="494" applyNumberFormat="1" applyFont="1" applyFill="1" applyBorder="1" applyAlignment="1" applyProtection="1">
      <alignment horizontal="center" vertical="center" wrapText="1"/>
      <protection/>
    </xf>
    <xf numFmtId="0" fontId="35" fillId="24" borderId="0" xfId="489" applyNumberFormat="1" applyFont="1" applyFill="1" applyBorder="1" applyAlignment="1" applyProtection="1">
      <alignment vertical="center" wrapText="1"/>
      <protection/>
    </xf>
    <xf numFmtId="0" fontId="35" fillId="24" borderId="22" xfId="494" applyNumberFormat="1" applyFont="1" applyFill="1" applyBorder="1" applyAlignment="1" applyProtection="1">
      <alignment horizontal="center" vertical="center" wrapText="1"/>
      <protection/>
    </xf>
    <xf numFmtId="49" fontId="35" fillId="6" borderId="23" xfId="494" applyNumberFormat="1" applyFont="1" applyFill="1" applyBorder="1" applyAlignment="1" applyProtection="1">
      <alignment horizontal="center" vertical="center" wrapText="1"/>
      <protection locked="0"/>
    </xf>
    <xf numFmtId="0" fontId="35" fillId="24" borderId="24" xfId="488" applyFont="1" applyFill="1" applyBorder="1" applyAlignment="1" applyProtection="1">
      <alignment horizontal="center" vertical="center" wrapText="1"/>
      <protection/>
    </xf>
    <xf numFmtId="0" fontId="35" fillId="24" borderId="25" xfId="494" applyNumberFormat="1" applyFont="1" applyFill="1" applyBorder="1" applyAlignment="1" applyProtection="1">
      <alignment horizontal="center" vertical="center" wrapText="1"/>
      <protection/>
    </xf>
    <xf numFmtId="49" fontId="35" fillId="6" borderId="26" xfId="494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88" applyFont="1" applyFill="1" applyBorder="1" applyAlignment="1" applyProtection="1">
      <alignment horizontal="center" vertical="center" wrapText="1"/>
      <protection/>
    </xf>
    <xf numFmtId="0" fontId="33" fillId="6" borderId="27" xfId="488" applyFont="1" applyFill="1" applyBorder="1" applyAlignment="1" applyProtection="1">
      <alignment horizontal="center" vertical="center" wrapText="1"/>
      <protection locked="0"/>
    </xf>
    <xf numFmtId="0" fontId="45" fillId="0" borderId="0" xfId="488" applyFont="1" applyAlignment="1" applyProtection="1">
      <alignment vertical="center" wrapText="1"/>
      <protection/>
    </xf>
    <xf numFmtId="49" fontId="35" fillId="24" borderId="22" xfId="494" applyNumberFormat="1" applyFont="1" applyFill="1" applyBorder="1" applyAlignment="1" applyProtection="1">
      <alignment horizontal="center" vertical="center" wrapText="1"/>
      <protection/>
    </xf>
    <xf numFmtId="0" fontId="35" fillId="24" borderId="28" xfId="489" applyFont="1" applyFill="1" applyBorder="1" applyAlignment="1" applyProtection="1">
      <alignment horizontal="center" vertical="center" wrapText="1"/>
      <protection/>
    </xf>
    <xf numFmtId="0" fontId="35" fillId="6" borderId="23" xfId="494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494" applyNumberFormat="1" applyFont="1" applyAlignment="1" applyProtection="1">
      <alignment horizontal="center" vertical="center" wrapText="1"/>
      <protection/>
    </xf>
    <xf numFmtId="49" fontId="44" fillId="0" borderId="0" xfId="494" applyNumberFormat="1" applyFont="1" applyAlignment="1" applyProtection="1">
      <alignment horizontal="center" vertical="center"/>
      <protection/>
    </xf>
    <xf numFmtId="0" fontId="35" fillId="24" borderId="12" xfId="489" applyFont="1" applyFill="1" applyBorder="1" applyAlignment="1" applyProtection="1">
      <alignment horizontal="center" vertical="center" wrapText="1"/>
      <protection/>
    </xf>
    <xf numFmtId="0" fontId="35" fillId="6" borderId="29" xfId="494" applyNumberFormat="1" applyFont="1" applyFill="1" applyBorder="1" applyAlignment="1" applyProtection="1">
      <alignment horizontal="center" vertical="center" wrapText="1"/>
      <protection locked="0"/>
    </xf>
    <xf numFmtId="0" fontId="35" fillId="24" borderId="30" xfId="488" applyFont="1" applyFill="1" applyBorder="1" applyAlignment="1" applyProtection="1">
      <alignment horizontal="center" vertical="center" wrapText="1"/>
      <protection/>
    </xf>
    <xf numFmtId="49" fontId="35" fillId="6" borderId="26" xfId="489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488" applyFont="1" applyFill="1" applyBorder="1" applyAlignment="1" applyProtection="1">
      <alignment vertical="center" wrapText="1"/>
      <protection/>
    </xf>
    <xf numFmtId="49" fontId="35" fillId="22" borderId="31" xfId="494" applyNumberFormat="1" applyFont="1" applyFill="1" applyBorder="1" applyAlignment="1" applyProtection="1">
      <alignment horizontal="center" vertical="center" wrapText="1"/>
      <protection locked="0"/>
    </xf>
    <xf numFmtId="0" fontId="35" fillId="24" borderId="32" xfId="489" applyFont="1" applyFill="1" applyBorder="1" applyAlignment="1" applyProtection="1">
      <alignment horizontal="center" vertical="center" wrapText="1"/>
      <protection/>
    </xf>
    <xf numFmtId="49" fontId="35" fillId="22" borderId="33" xfId="494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494" applyNumberFormat="1" applyFont="1" applyFill="1" applyBorder="1" applyAlignment="1" applyProtection="1">
      <alignment horizontal="left" vertical="center" wrapText="1"/>
      <protection/>
    </xf>
    <xf numFmtId="49" fontId="35" fillId="24" borderId="16" xfId="494" applyNumberFormat="1" applyFont="1" applyFill="1" applyBorder="1" applyAlignment="1" applyProtection="1">
      <alignment horizontal="center" vertical="center" wrapText="1"/>
      <protection/>
    </xf>
    <xf numFmtId="49" fontId="35" fillId="24" borderId="12" xfId="494" applyNumberFormat="1" applyFont="1" applyFill="1" applyBorder="1" applyAlignment="1" applyProtection="1">
      <alignment horizontal="center" vertical="center" wrapText="1"/>
      <protection/>
    </xf>
    <xf numFmtId="49" fontId="35" fillId="24" borderId="0" xfId="494" applyNumberFormat="1" applyFont="1" applyFill="1" applyBorder="1" applyAlignment="1" applyProtection="1">
      <alignment horizontal="center" vertical="center" wrapText="1"/>
      <protection/>
    </xf>
    <xf numFmtId="49" fontId="35" fillId="22" borderId="29" xfId="494" applyNumberFormat="1" applyFont="1" applyFill="1" applyBorder="1" applyAlignment="1" applyProtection="1">
      <alignment horizontal="center" vertical="center" wrapText="1"/>
      <protection locked="0"/>
    </xf>
    <xf numFmtId="49" fontId="35" fillId="24" borderId="30" xfId="494" applyNumberFormat="1" applyFont="1" applyFill="1" applyBorder="1" applyAlignment="1" applyProtection="1">
      <alignment horizontal="center" vertical="center" wrapText="1"/>
      <protection/>
    </xf>
    <xf numFmtId="49" fontId="35" fillId="22" borderId="26" xfId="494" applyNumberFormat="1" applyFont="1" applyFill="1" applyBorder="1" applyAlignment="1" applyProtection="1">
      <alignment horizontal="center" vertical="center" wrapText="1"/>
      <protection locked="0"/>
    </xf>
    <xf numFmtId="0" fontId="35" fillId="24" borderId="34" xfId="489" applyFont="1" applyFill="1" applyBorder="1" applyAlignment="1" applyProtection="1">
      <alignment vertical="center" wrapText="1"/>
      <protection/>
    </xf>
    <xf numFmtId="0" fontId="35" fillId="24" borderId="35" xfId="489" applyFont="1" applyFill="1" applyBorder="1" applyAlignment="1" applyProtection="1">
      <alignment vertical="center" wrapText="1"/>
      <protection/>
    </xf>
    <xf numFmtId="0" fontId="35" fillId="24" borderId="35" xfId="489" applyFont="1" applyFill="1" applyBorder="1" applyAlignment="1" applyProtection="1">
      <alignment horizontal="center" vertical="center" wrapText="1"/>
      <protection/>
    </xf>
    <xf numFmtId="0" fontId="35" fillId="24" borderId="36" xfId="488" applyFont="1" applyFill="1" applyBorder="1" applyAlignment="1" applyProtection="1">
      <alignment vertical="center" wrapText="1"/>
      <protection/>
    </xf>
    <xf numFmtId="0" fontId="35" fillId="0" borderId="0" xfId="488" applyFont="1" applyFill="1" applyAlignment="1" applyProtection="1">
      <alignment horizontal="center" vertical="center" wrapText="1"/>
      <protection/>
    </xf>
    <xf numFmtId="49" fontId="35" fillId="0" borderId="0" xfId="485" applyFont="1" applyBorder="1" applyProtection="1">
      <alignment vertical="top"/>
      <protection/>
    </xf>
    <xf numFmtId="49" fontId="33" fillId="0" borderId="0" xfId="485" applyFont="1" applyBorder="1" applyProtection="1">
      <alignment vertical="top"/>
      <protection/>
    </xf>
    <xf numFmtId="49" fontId="35" fillId="0" borderId="0" xfId="485" applyFont="1" applyBorder="1" applyAlignment="1" applyProtection="1">
      <alignment horizontal="center" vertical="top"/>
      <protection/>
    </xf>
    <xf numFmtId="0" fontId="35" fillId="0" borderId="0" xfId="492" applyFont="1" applyAlignment="1" applyProtection="1">
      <alignment horizontal="center" vertical="center"/>
      <protection/>
    </xf>
    <xf numFmtId="49" fontId="33" fillId="24" borderId="37" xfId="485" applyFont="1" applyFill="1" applyBorder="1" applyAlignment="1" applyProtection="1">
      <alignment horizontal="center" vertical="center"/>
      <protection/>
    </xf>
    <xf numFmtId="49" fontId="33" fillId="24" borderId="38" xfId="485" applyFont="1" applyFill="1" applyBorder="1" applyAlignment="1" applyProtection="1">
      <alignment horizontal="center" vertical="center"/>
      <protection/>
    </xf>
    <xf numFmtId="49" fontId="33" fillId="24" borderId="39" xfId="485" applyFont="1" applyFill="1" applyBorder="1" applyAlignment="1" applyProtection="1">
      <alignment horizontal="center" vertical="center"/>
      <protection/>
    </xf>
    <xf numFmtId="0" fontId="35" fillId="7" borderId="22" xfId="0" applyFont="1" applyFill="1" applyBorder="1" applyAlignment="1" applyProtection="1">
      <alignment horizontal="center" vertical="center"/>
      <protection/>
    </xf>
    <xf numFmtId="0" fontId="35" fillId="7" borderId="28" xfId="0" applyNumberFormat="1" applyFont="1" applyFill="1" applyBorder="1" applyAlignment="1" applyProtection="1">
      <alignment horizontal="left" vertical="center" wrapText="1"/>
      <protection/>
    </xf>
    <xf numFmtId="0" fontId="41" fillId="20" borderId="23" xfId="367" applyNumberFormat="1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35" fillId="24" borderId="12" xfId="0" applyNumberFormat="1" applyFont="1" applyFill="1" applyBorder="1" applyAlignment="1" applyProtection="1">
      <alignment horizontal="left" vertical="center" wrapText="1"/>
      <protection/>
    </xf>
    <xf numFmtId="0" fontId="41" fillId="20" borderId="29" xfId="367" applyNumberFormat="1" applyFont="1" applyFill="1" applyBorder="1" applyAlignment="1" applyProtection="1">
      <alignment horizontal="center" vertical="center"/>
      <protection/>
    </xf>
    <xf numFmtId="0" fontId="35" fillId="7" borderId="40" xfId="0" applyFont="1" applyFill="1" applyBorder="1" applyAlignment="1" applyProtection="1">
      <alignment horizontal="center" vertical="center"/>
      <protection/>
    </xf>
    <xf numFmtId="0" fontId="35" fillId="7" borderId="12" xfId="0" applyNumberFormat="1" applyFont="1" applyFill="1" applyBorder="1" applyAlignment="1" applyProtection="1">
      <alignment horizontal="left" vertical="center" wrapText="1"/>
      <protection/>
    </xf>
    <xf numFmtId="0" fontId="35" fillId="7" borderId="41" xfId="0" applyFont="1" applyFill="1" applyBorder="1" applyAlignment="1" applyProtection="1">
      <alignment horizontal="center" vertical="center"/>
      <protection/>
    </xf>
    <xf numFmtId="0" fontId="35" fillId="7" borderId="42" xfId="0" applyNumberFormat="1" applyFont="1" applyFill="1" applyBorder="1" applyAlignment="1" applyProtection="1">
      <alignment horizontal="left" vertical="center" wrapText="1"/>
      <protection/>
    </xf>
    <xf numFmtId="0" fontId="41" fillId="20" borderId="43" xfId="367" applyNumberFormat="1" applyFont="1" applyFill="1" applyBorder="1" applyAlignment="1" applyProtection="1">
      <alignment horizontal="center" vertical="center"/>
      <protection/>
    </xf>
    <xf numFmtId="0" fontId="35" fillId="24" borderId="25" xfId="0" applyFont="1" applyFill="1" applyBorder="1" applyAlignment="1" applyProtection="1">
      <alignment horizontal="center" vertical="center"/>
      <protection/>
    </xf>
    <xf numFmtId="0" fontId="35" fillId="24" borderId="30" xfId="0" applyNumberFormat="1" applyFont="1" applyFill="1" applyBorder="1" applyAlignment="1" applyProtection="1">
      <alignment horizontal="left" vertical="center" wrapText="1"/>
      <protection/>
    </xf>
    <xf numFmtId="0" fontId="41" fillId="20" borderId="26" xfId="367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49" fontId="35" fillId="0" borderId="0" xfId="0" applyNumberFormat="1" applyFont="1" applyAlignment="1" applyProtection="1">
      <alignment/>
      <protection/>
    </xf>
    <xf numFmtId="0" fontId="35" fillId="24" borderId="13" xfId="0" applyFont="1" applyFill="1" applyBorder="1" applyAlignment="1" applyProtection="1">
      <alignment/>
      <protection/>
    </xf>
    <xf numFmtId="49" fontId="35" fillId="24" borderId="14" xfId="0" applyNumberFormat="1" applyFont="1" applyFill="1" applyBorder="1" applyAlignment="1" applyProtection="1">
      <alignment/>
      <protection/>
    </xf>
    <xf numFmtId="0" fontId="35" fillId="24" borderId="14" xfId="0" applyFont="1" applyFill="1" applyBorder="1" applyAlignment="1" applyProtection="1">
      <alignment/>
      <protection/>
    </xf>
    <xf numFmtId="0" fontId="35" fillId="24" borderId="15" xfId="0" applyFont="1" applyFill="1" applyBorder="1" applyAlignment="1" applyProtection="1">
      <alignment/>
      <protection/>
    </xf>
    <xf numFmtId="0" fontId="35" fillId="24" borderId="16" xfId="0" applyFont="1" applyFill="1" applyBorder="1" applyAlignment="1" applyProtection="1">
      <alignment/>
      <protection/>
    </xf>
    <xf numFmtId="49" fontId="33" fillId="24" borderId="0" xfId="0" applyNumberFormat="1" applyFont="1" applyFill="1" applyBorder="1" applyAlignment="1" applyProtection="1">
      <alignment horizontal="center" wrapText="1"/>
      <protection/>
    </xf>
    <xf numFmtId="0" fontId="41" fillId="0" borderId="0" xfId="367" applyNumberFormat="1" applyFont="1" applyFill="1" applyBorder="1" applyAlignment="1" applyProtection="1">
      <alignment/>
      <protection/>
    </xf>
    <xf numFmtId="0" fontId="41" fillId="24" borderId="0" xfId="367" applyNumberFormat="1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 horizontal="center" wrapText="1"/>
      <protection/>
    </xf>
    <xf numFmtId="0" fontId="33" fillId="24" borderId="17" xfId="0" applyFont="1" applyFill="1" applyBorder="1" applyAlignment="1" applyProtection="1">
      <alignment horizontal="center" wrapText="1"/>
      <protection/>
    </xf>
    <xf numFmtId="0" fontId="33" fillId="0" borderId="0" xfId="0" applyFont="1" applyAlignment="1" applyProtection="1">
      <alignment horizontal="center" wrapText="1"/>
      <protection/>
    </xf>
    <xf numFmtId="0" fontId="33" fillId="0" borderId="0" xfId="0" applyFont="1" applyAlignment="1" applyProtection="1">
      <alignment/>
      <protection/>
    </xf>
    <xf numFmtId="0" fontId="35" fillId="0" borderId="0" xfId="0" applyFont="1" applyAlignment="1" applyProtection="1">
      <alignment wrapText="1"/>
      <protection/>
    </xf>
    <xf numFmtId="0" fontId="35" fillId="24" borderId="16" xfId="0" applyFont="1" applyFill="1" applyBorder="1" applyAlignment="1" applyProtection="1">
      <alignment wrapText="1"/>
      <protection/>
    </xf>
    <xf numFmtId="0" fontId="33" fillId="24" borderId="17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wrapText="1"/>
      <protection/>
    </xf>
    <xf numFmtId="0" fontId="46" fillId="0" borderId="0" xfId="0" applyFont="1" applyFill="1" applyBorder="1" applyAlignment="1" applyProtection="1">
      <alignment horizontal="center" wrapText="1"/>
      <protection/>
    </xf>
    <xf numFmtId="49" fontId="33" fillId="24" borderId="18" xfId="0" applyNumberFormat="1" applyFont="1" applyFill="1" applyBorder="1" applyAlignment="1" applyProtection="1">
      <alignment horizontal="center" vertical="center" wrapText="1"/>
      <protection/>
    </xf>
    <xf numFmtId="0" fontId="33" fillId="24" borderId="44" xfId="0" applyFont="1" applyFill="1" applyBorder="1" applyAlignment="1" applyProtection="1">
      <alignment horizontal="center" vertical="center" wrapText="1"/>
      <protection/>
    </xf>
    <xf numFmtId="0" fontId="33" fillId="24" borderId="19" xfId="0" applyFont="1" applyFill="1" applyBorder="1" applyAlignment="1" applyProtection="1">
      <alignment horizontal="center" vertical="center" wrapText="1"/>
      <protection/>
    </xf>
    <xf numFmtId="0" fontId="33" fillId="24" borderId="44" xfId="471" applyFont="1" applyFill="1" applyBorder="1" applyAlignment="1" applyProtection="1">
      <alignment horizontal="center" vertical="center" wrapText="1"/>
      <protection/>
    </xf>
    <xf numFmtId="0" fontId="33" fillId="24" borderId="45" xfId="0" applyFont="1" applyFill="1" applyBorder="1" applyAlignment="1" applyProtection="1">
      <alignment horizontal="center" vertical="center" wrapText="1"/>
      <protection/>
    </xf>
    <xf numFmtId="49" fontId="47" fillId="24" borderId="18" xfId="0" applyNumberFormat="1" applyFont="1" applyFill="1" applyBorder="1" applyAlignment="1" applyProtection="1">
      <alignment horizontal="center" vertical="center" wrapText="1"/>
      <protection/>
    </xf>
    <xf numFmtId="0" fontId="47" fillId="24" borderId="44" xfId="0" applyFont="1" applyFill="1" applyBorder="1" applyAlignment="1" applyProtection="1">
      <alignment horizontal="center" vertical="center" wrapText="1"/>
      <protection/>
    </xf>
    <xf numFmtId="0" fontId="47" fillId="24" borderId="19" xfId="0" applyFont="1" applyFill="1" applyBorder="1" applyAlignment="1" applyProtection="1">
      <alignment horizontal="center" vertical="center" wrapText="1"/>
      <protection/>
    </xf>
    <xf numFmtId="0" fontId="47" fillId="24" borderId="2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wrapText="1"/>
      <protection/>
    </xf>
    <xf numFmtId="0" fontId="35" fillId="0" borderId="16" xfId="0" applyFont="1" applyFill="1" applyBorder="1" applyAlignment="1" applyProtection="1">
      <alignment wrapText="1"/>
      <protection/>
    </xf>
    <xf numFmtId="49" fontId="33" fillId="0" borderId="46" xfId="0" applyNumberFormat="1" applyFont="1" applyFill="1" applyBorder="1" applyAlignment="1" applyProtection="1">
      <alignment horizontal="center" vertical="center" wrapText="1"/>
      <protection/>
    </xf>
    <xf numFmtId="0" fontId="33" fillId="0" borderId="36" xfId="0" applyFont="1" applyFill="1" applyBorder="1" applyAlignment="1" applyProtection="1">
      <alignment vertical="center" wrapText="1"/>
      <protection/>
    </xf>
    <xf numFmtId="0" fontId="35" fillId="0" borderId="36" xfId="0" applyFont="1" applyFill="1" applyBorder="1" applyAlignment="1" applyProtection="1">
      <alignment horizontal="center" vertical="center" wrapText="1"/>
      <protection/>
    </xf>
    <xf numFmtId="0" fontId="35" fillId="0" borderId="47" xfId="0" applyFont="1" applyFill="1" applyBorder="1" applyAlignment="1" applyProtection="1">
      <alignment vertical="center" wrapText="1"/>
      <protection/>
    </xf>
    <xf numFmtId="14" fontId="35" fillId="0" borderId="47" xfId="0" applyNumberFormat="1" applyFont="1" applyFill="1" applyBorder="1" applyAlignment="1" applyProtection="1">
      <alignment vertical="center" wrapText="1"/>
      <protection/>
    </xf>
    <xf numFmtId="49" fontId="35" fillId="0" borderId="47" xfId="0" applyNumberFormat="1" applyFont="1" applyFill="1" applyBorder="1" applyAlignment="1" applyProtection="1">
      <alignment vertical="center" wrapText="1"/>
      <protection/>
    </xf>
    <xf numFmtId="49" fontId="35" fillId="0" borderId="34" xfId="0" applyNumberFormat="1" applyFont="1" applyFill="1" applyBorder="1" applyAlignment="1" applyProtection="1">
      <alignment vertical="center" wrapText="1"/>
      <protection/>
    </xf>
    <xf numFmtId="49" fontId="35" fillId="0" borderId="48" xfId="0" applyNumberFormat="1" applyFont="1" applyFill="1" applyBorder="1" applyAlignment="1" applyProtection="1">
      <alignment vertical="center" wrapText="1"/>
      <protection/>
    </xf>
    <xf numFmtId="0" fontId="33" fillId="0" borderId="17" xfId="0" applyFont="1" applyFill="1" applyBorder="1" applyAlignment="1" applyProtection="1">
      <alignment horizontal="center" wrapText="1"/>
      <protection/>
    </xf>
    <xf numFmtId="0" fontId="33" fillId="0" borderId="0" xfId="0" applyFont="1" applyFill="1" applyAlignment="1" applyProtection="1">
      <alignment horizontal="center" wrapText="1"/>
      <protection/>
    </xf>
    <xf numFmtId="0" fontId="33" fillId="0" borderId="0" xfId="0" applyFont="1" applyFill="1" applyAlignment="1" applyProtection="1">
      <alignment wrapText="1"/>
      <protection/>
    </xf>
    <xf numFmtId="49" fontId="35" fillId="0" borderId="46" xfId="0" applyNumberFormat="1" applyFont="1" applyBorder="1" applyAlignment="1" applyProtection="1">
      <alignment horizontal="center" vertical="center" wrapText="1"/>
      <protection/>
    </xf>
    <xf numFmtId="0" fontId="33" fillId="0" borderId="36" xfId="0" applyFont="1" applyFill="1" applyBorder="1" applyAlignment="1" applyProtection="1">
      <alignment horizontal="left" vertical="center" wrapText="1" indent="1"/>
      <protection/>
    </xf>
    <xf numFmtId="0" fontId="35" fillId="0" borderId="12" xfId="0" applyFont="1" applyFill="1" applyBorder="1" applyAlignment="1" applyProtection="1">
      <alignment vertical="center" wrapText="1"/>
      <protection/>
    </xf>
    <xf numFmtId="14" fontId="35" fillId="0" borderId="12" xfId="0" applyNumberFormat="1" applyFont="1" applyFill="1" applyBorder="1" applyAlignment="1" applyProtection="1">
      <alignment vertical="center" wrapText="1"/>
      <protection/>
    </xf>
    <xf numFmtId="49" fontId="35" fillId="0" borderId="12" xfId="0" applyNumberFormat="1" applyFont="1" applyFill="1" applyBorder="1" applyAlignment="1" applyProtection="1">
      <alignment vertical="center" wrapText="1"/>
      <protection/>
    </xf>
    <xf numFmtId="49" fontId="35" fillId="0" borderId="49" xfId="0" applyNumberFormat="1" applyFont="1" applyFill="1" applyBorder="1" applyAlignment="1" applyProtection="1">
      <alignment vertical="center" wrapText="1"/>
      <protection/>
    </xf>
    <xf numFmtId="49" fontId="35" fillId="0" borderId="29" xfId="0" applyNumberFormat="1" applyFont="1" applyFill="1" applyBorder="1" applyAlignment="1" applyProtection="1">
      <alignment vertical="center" wrapText="1"/>
      <protection/>
    </xf>
    <xf numFmtId="0" fontId="35" fillId="0" borderId="36" xfId="0" applyFont="1" applyBorder="1" applyAlignment="1" applyProtection="1">
      <alignment horizontal="left" vertical="center" wrapText="1" indent="2"/>
      <protection/>
    </xf>
    <xf numFmtId="0" fontId="35" fillId="0" borderId="36" xfId="0" applyFont="1" applyBorder="1" applyAlignment="1" applyProtection="1">
      <alignment horizontal="center" vertical="center" wrapText="1"/>
      <protection/>
    </xf>
    <xf numFmtId="179" fontId="35" fillId="0" borderId="12" xfId="0" applyNumberFormat="1" applyFont="1" applyFill="1" applyBorder="1" applyAlignment="1" applyProtection="1">
      <alignment horizontal="center" vertical="center" wrapText="1"/>
      <protection/>
    </xf>
    <xf numFmtId="14" fontId="35" fillId="0" borderId="12" xfId="0" applyNumberFormat="1" applyFont="1" applyFill="1" applyBorder="1" applyAlignment="1" applyProtection="1">
      <alignment horizontal="center" vertical="center" wrapText="1"/>
      <protection/>
    </xf>
    <xf numFmtId="49" fontId="35" fillId="0" borderId="12" xfId="0" applyNumberFormat="1" applyFont="1" applyFill="1" applyBorder="1" applyAlignment="1" applyProtection="1">
      <alignment vertical="center" wrapText="1" shrinkToFit="1" readingOrder="1"/>
      <protection/>
    </xf>
    <xf numFmtId="49" fontId="35" fillId="0" borderId="46" xfId="0" applyNumberFormat="1" applyFont="1" applyFill="1" applyBorder="1" applyAlignment="1" applyProtection="1">
      <alignment horizontal="center" vertical="center" wrapText="1"/>
      <protection/>
    </xf>
    <xf numFmtId="0" fontId="35" fillId="0" borderId="36" xfId="0" applyFont="1" applyFill="1" applyBorder="1" applyAlignment="1" applyProtection="1">
      <alignment horizontal="left" vertical="center" wrapText="1" indent="2"/>
      <protection/>
    </xf>
    <xf numFmtId="0" fontId="35" fillId="0" borderId="36" xfId="0" applyFont="1" applyBorder="1" applyAlignment="1" applyProtection="1">
      <alignment horizontal="left" vertical="center" wrapText="1" indent="3"/>
      <protection/>
    </xf>
    <xf numFmtId="179" fontId="35" fillId="0" borderId="12" xfId="0" applyNumberFormat="1" applyFont="1" applyFill="1" applyBorder="1" applyAlignment="1" applyProtection="1">
      <alignment vertical="center" wrapText="1"/>
      <protection/>
    </xf>
    <xf numFmtId="49" fontId="33" fillId="0" borderId="46" xfId="0" applyNumberFormat="1" applyFont="1" applyBorder="1" applyAlignment="1" applyProtection="1">
      <alignment horizontal="center" vertical="center" wrapText="1"/>
      <protection/>
    </xf>
    <xf numFmtId="0" fontId="33" fillId="0" borderId="36" xfId="0" applyFont="1" applyBorder="1" applyAlignment="1" applyProtection="1">
      <alignment vertical="center" wrapText="1"/>
      <protection/>
    </xf>
    <xf numFmtId="179" fontId="35" fillId="22" borderId="12" xfId="0" applyNumberFormat="1" applyFont="1" applyFill="1" applyBorder="1" applyAlignment="1" applyProtection="1">
      <alignment vertical="center" wrapText="1"/>
      <protection locked="0"/>
    </xf>
    <xf numFmtId="14" fontId="35" fillId="22" borderId="12" xfId="0" applyNumberFormat="1" applyFont="1" applyFill="1" applyBorder="1" applyAlignment="1" applyProtection="1">
      <alignment vertical="center" wrapText="1"/>
      <protection locked="0"/>
    </xf>
    <xf numFmtId="49" fontId="35" fillId="22" borderId="12" xfId="0" applyNumberFormat="1" applyFont="1" applyFill="1" applyBorder="1" applyAlignment="1" applyProtection="1">
      <alignment vertical="center" wrapText="1" shrinkToFit="1" readingOrder="1"/>
      <protection locked="0"/>
    </xf>
    <xf numFmtId="49" fontId="35" fillId="22" borderId="12" xfId="0" applyNumberFormat="1" applyFont="1" applyFill="1" applyBorder="1" applyAlignment="1" applyProtection="1">
      <alignment vertical="center" wrapText="1"/>
      <protection locked="0"/>
    </xf>
    <xf numFmtId="49" fontId="35" fillId="22" borderId="49" xfId="0" applyNumberFormat="1" applyFont="1" applyFill="1" applyBorder="1" applyAlignment="1" applyProtection="1">
      <alignment vertical="center" wrapText="1"/>
      <protection locked="0"/>
    </xf>
    <xf numFmtId="49" fontId="35" fillId="22" borderId="29" xfId="0" applyNumberFormat="1" applyFont="1" applyFill="1" applyBorder="1" applyAlignment="1" applyProtection="1">
      <alignment vertical="center" wrapText="1"/>
      <protection locked="0"/>
    </xf>
    <xf numFmtId="0" fontId="35" fillId="0" borderId="36" xfId="0" applyFont="1" applyBorder="1" applyAlignment="1" applyProtection="1">
      <alignment horizontal="left" vertical="center" wrapText="1" indent="1"/>
      <protection/>
    </xf>
    <xf numFmtId="49" fontId="33" fillId="0" borderId="50" xfId="0" applyNumberFormat="1" applyFont="1" applyBorder="1" applyAlignment="1" applyProtection="1">
      <alignment horizontal="center" vertical="center" wrapText="1"/>
      <protection/>
    </xf>
    <xf numFmtId="0" fontId="33" fillId="0" borderId="51" xfId="0" applyFont="1" applyBorder="1" applyAlignment="1" applyProtection="1">
      <alignment vertical="center" wrapText="1"/>
      <protection/>
    </xf>
    <xf numFmtId="0" fontId="35" fillId="0" borderId="51" xfId="0" applyFont="1" applyBorder="1" applyAlignment="1" applyProtection="1">
      <alignment horizontal="center" vertical="center" wrapText="1"/>
      <protection/>
    </xf>
    <xf numFmtId="179" fontId="35" fillId="22" borderId="30" xfId="0" applyNumberFormat="1" applyFont="1" applyFill="1" applyBorder="1" applyAlignment="1" applyProtection="1">
      <alignment vertical="center" wrapText="1"/>
      <protection locked="0"/>
    </xf>
    <xf numFmtId="14" fontId="35" fillId="22" borderId="30" xfId="0" applyNumberFormat="1" applyFont="1" applyFill="1" applyBorder="1" applyAlignment="1" applyProtection="1">
      <alignment vertical="center" wrapText="1"/>
      <protection locked="0"/>
    </xf>
    <xf numFmtId="49" fontId="35" fillId="22" borderId="30" xfId="0" applyNumberFormat="1" applyFont="1" applyFill="1" applyBorder="1" applyAlignment="1" applyProtection="1">
      <alignment vertical="center" wrapText="1" shrinkToFit="1" readingOrder="1"/>
      <protection locked="0"/>
    </xf>
    <xf numFmtId="49" fontId="35" fillId="22" borderId="30" xfId="0" applyNumberFormat="1" applyFont="1" applyFill="1" applyBorder="1" applyAlignment="1" applyProtection="1">
      <alignment vertical="center" wrapText="1"/>
      <protection locked="0"/>
    </xf>
    <xf numFmtId="49" fontId="35" fillId="22" borderId="52" xfId="0" applyNumberFormat="1" applyFont="1" applyFill="1" applyBorder="1" applyAlignment="1" applyProtection="1">
      <alignment vertical="center" wrapText="1"/>
      <protection locked="0"/>
    </xf>
    <xf numFmtId="49" fontId="35" fillId="22" borderId="26" xfId="0" applyNumberFormat="1" applyFont="1" applyFill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horizontal="right" vertical="top"/>
      <protection/>
    </xf>
    <xf numFmtId="0" fontId="35" fillId="24" borderId="34" xfId="0" applyFont="1" applyFill="1" applyBorder="1" applyAlignment="1" applyProtection="1">
      <alignment horizontal="right" vertical="top"/>
      <protection/>
    </xf>
    <xf numFmtId="49" fontId="35" fillId="24" borderId="35" xfId="0" applyNumberFormat="1" applyFont="1" applyFill="1" applyBorder="1" applyAlignment="1" applyProtection="1">
      <alignment horizontal="right" vertical="top"/>
      <protection/>
    </xf>
    <xf numFmtId="0" fontId="35" fillId="24" borderId="35" xfId="0" applyFont="1" applyFill="1" applyBorder="1" applyAlignment="1" applyProtection="1">
      <alignment wrapText="1"/>
      <protection/>
    </xf>
    <xf numFmtId="0" fontId="35" fillId="24" borderId="35" xfId="0" applyFont="1" applyFill="1" applyBorder="1" applyAlignment="1" applyProtection="1">
      <alignment/>
      <protection/>
    </xf>
    <xf numFmtId="0" fontId="35" fillId="24" borderId="36" xfId="0" applyFont="1" applyFill="1" applyBorder="1" applyAlignment="1" applyProtection="1">
      <alignment/>
      <protection/>
    </xf>
    <xf numFmtId="49" fontId="35" fillId="0" borderId="0" xfId="0" applyNumberFormat="1" applyFont="1" applyAlignment="1" applyProtection="1">
      <alignment horizontal="right" vertical="top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/>
      <protection/>
    </xf>
    <xf numFmtId="0" fontId="33" fillId="24" borderId="18" xfId="0" applyFont="1" applyFill="1" applyBorder="1" applyAlignment="1" applyProtection="1">
      <alignment horizontal="center" vertical="center"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47" fillId="24" borderId="50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35" fillId="24" borderId="16" xfId="0" applyFont="1" applyFill="1" applyBorder="1" applyAlignment="1" applyProtection="1">
      <alignment horizontal="right" vertical="top"/>
      <protection/>
    </xf>
    <xf numFmtId="49" fontId="35" fillId="24" borderId="46" xfId="0" applyNumberFormat="1" applyFont="1" applyFill="1" applyBorder="1" applyAlignment="1" applyProtection="1">
      <alignment horizontal="center" vertical="center"/>
      <protection/>
    </xf>
    <xf numFmtId="0" fontId="35" fillId="24" borderId="47" xfId="0" applyFont="1" applyFill="1" applyBorder="1" applyAlignment="1" applyProtection="1">
      <alignment vertical="center" wrapText="1"/>
      <protection/>
    </xf>
    <xf numFmtId="175" fontId="35" fillId="22" borderId="48" xfId="0" applyNumberFormat="1" applyFont="1" applyFill="1" applyBorder="1" applyAlignment="1" applyProtection="1">
      <alignment horizontal="center" vertical="center"/>
      <protection locked="0"/>
    </xf>
    <xf numFmtId="0" fontId="35" fillId="24" borderId="17" xfId="0" applyFont="1" applyFill="1" applyBorder="1" applyAlignment="1" applyProtection="1">
      <alignment/>
      <protection/>
    </xf>
    <xf numFmtId="4" fontId="35" fillId="22" borderId="48" xfId="0" applyNumberFormat="1" applyFont="1" applyFill="1" applyBorder="1" applyAlignment="1" applyProtection="1">
      <alignment horizontal="center" vertical="center"/>
      <protection locked="0"/>
    </xf>
    <xf numFmtId="4" fontId="35" fillId="4" borderId="48" xfId="0" applyNumberFormat="1" applyFont="1" applyFill="1" applyBorder="1" applyAlignment="1" applyProtection="1">
      <alignment horizontal="center" vertical="center"/>
      <protection/>
    </xf>
    <xf numFmtId="0" fontId="35" fillId="24" borderId="47" xfId="0" applyFont="1" applyFill="1" applyBorder="1" applyAlignment="1" applyProtection="1">
      <alignment horizontal="left" vertical="center" wrapText="1" indent="1"/>
      <protection/>
    </xf>
    <xf numFmtId="49" fontId="35" fillId="24" borderId="40" xfId="0" applyNumberFormat="1" applyFont="1" applyFill="1" applyBorder="1" applyAlignment="1" applyProtection="1">
      <alignment horizontal="center" vertical="center"/>
      <protection/>
    </xf>
    <xf numFmtId="0" fontId="35" fillId="24" borderId="12" xfId="0" applyFont="1" applyFill="1" applyBorder="1" applyAlignment="1" applyProtection="1">
      <alignment horizontal="left" vertical="center" wrapText="1" indent="1"/>
      <protection/>
    </xf>
    <xf numFmtId="4" fontId="35" fillId="22" borderId="29" xfId="0" applyNumberFormat="1" applyFont="1" applyFill="1" applyBorder="1" applyAlignment="1" applyProtection="1">
      <alignment horizontal="center" vertical="center"/>
      <protection locked="0"/>
    </xf>
    <xf numFmtId="49" fontId="35" fillId="24" borderId="41" xfId="0" applyNumberFormat="1" applyFont="1" applyFill="1" applyBorder="1" applyAlignment="1" applyProtection="1">
      <alignment horizontal="center" vertical="center"/>
      <protection/>
    </xf>
    <xf numFmtId="0" fontId="35" fillId="24" borderId="42" xfId="0" applyFont="1" applyFill="1" applyBorder="1" applyAlignment="1" applyProtection="1">
      <alignment horizontal="left" vertical="center" wrapText="1" indent="1"/>
      <protection/>
    </xf>
    <xf numFmtId="4" fontId="35" fillId="22" borderId="43" xfId="0" applyNumberFormat="1" applyFont="1" applyFill="1" applyBorder="1" applyAlignment="1" applyProtection="1">
      <alignment horizontal="center" vertical="center"/>
      <protection locked="0"/>
    </xf>
    <xf numFmtId="49" fontId="35" fillId="24" borderId="25" xfId="0" applyNumberFormat="1" applyFont="1" applyFill="1" applyBorder="1" applyAlignment="1" applyProtection="1">
      <alignment horizontal="center" vertical="center"/>
      <protection/>
    </xf>
    <xf numFmtId="0" fontId="35" fillId="24" borderId="30" xfId="0" applyFont="1" applyFill="1" applyBorder="1" applyAlignment="1" applyProtection="1">
      <alignment horizontal="left" vertical="center" wrapText="1" indent="1"/>
      <protection/>
    </xf>
    <xf numFmtId="4" fontId="35" fillId="22" borderId="26" xfId="0" applyNumberFormat="1" applyFont="1" applyFill="1" applyBorder="1" applyAlignment="1" applyProtection="1">
      <alignment horizontal="center" vertical="center"/>
      <protection locked="0"/>
    </xf>
    <xf numFmtId="0" fontId="35" fillId="24" borderId="35" xfId="0" applyFont="1" applyFill="1" applyBorder="1" applyAlignment="1" applyProtection="1">
      <alignment horizontal="right" vertical="top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46" fillId="24" borderId="0" xfId="0" applyFont="1" applyFill="1" applyBorder="1" applyAlignment="1" applyProtection="1">
      <alignment horizontal="center" wrapText="1"/>
      <protection/>
    </xf>
    <xf numFmtId="0" fontId="47" fillId="24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/>
      <protection/>
    </xf>
    <xf numFmtId="49" fontId="35" fillId="24" borderId="22" xfId="0" applyNumberFormat="1" applyFont="1" applyFill="1" applyBorder="1" applyAlignment="1" applyProtection="1">
      <alignment horizontal="center" vertical="center"/>
      <protection/>
    </xf>
    <xf numFmtId="0" fontId="35" fillId="24" borderId="28" xfId="0" applyFont="1" applyFill="1" applyBorder="1" applyAlignment="1" applyProtection="1">
      <alignment vertical="center"/>
      <protection/>
    </xf>
    <xf numFmtId="49" fontId="35" fillId="22" borderId="55" xfId="0" applyNumberFormat="1" applyFont="1" applyFill="1" applyBorder="1" applyAlignment="1" applyProtection="1">
      <alignment horizontal="left" vertical="center" wrapText="1" shrinkToFit="1"/>
      <protection locked="0"/>
    </xf>
    <xf numFmtId="49" fontId="35" fillId="0" borderId="23" xfId="0" applyNumberFormat="1" applyFont="1" applyFill="1" applyBorder="1" applyAlignment="1" applyProtection="1">
      <alignment horizontal="center" vertical="center" shrinkToFit="1"/>
      <protection/>
    </xf>
    <xf numFmtId="49" fontId="35" fillId="22" borderId="35" xfId="0" applyNumberFormat="1" applyFont="1" applyFill="1" applyBorder="1" applyAlignment="1" applyProtection="1">
      <alignment horizontal="center" vertical="center"/>
      <protection locked="0"/>
    </xf>
    <xf numFmtId="49" fontId="35" fillId="22" borderId="12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32" xfId="0" applyNumberFormat="1" applyFont="1" applyFill="1" applyBorder="1" applyAlignment="1" applyProtection="1">
      <alignment horizontal="center" vertical="center"/>
      <protection/>
    </xf>
    <xf numFmtId="0" fontId="41" fillId="24" borderId="17" xfId="367" applyNumberFormat="1" applyFont="1" applyFill="1" applyBorder="1" applyAlignment="1" applyProtection="1">
      <alignment horizontal="center" vertical="center"/>
      <protection/>
    </xf>
    <xf numFmtId="49" fontId="35" fillId="22" borderId="49" xfId="0" applyNumberFormat="1" applyFont="1" applyFill="1" applyBorder="1" applyAlignment="1" applyProtection="1">
      <alignment horizontal="left" vertical="center" wrapText="1" shrinkToFit="1"/>
      <protection locked="0"/>
    </xf>
    <xf numFmtId="49" fontId="35" fillId="0" borderId="29" xfId="0" applyNumberFormat="1" applyFont="1" applyFill="1" applyBorder="1" applyAlignment="1" applyProtection="1">
      <alignment horizontal="center" vertical="center" wrapText="1" shrinkToFit="1"/>
      <protection/>
    </xf>
    <xf numFmtId="49" fontId="35" fillId="22" borderId="56" xfId="0" applyNumberFormat="1" applyFont="1" applyFill="1" applyBorder="1" applyAlignment="1" applyProtection="1">
      <alignment horizontal="center" vertical="center"/>
      <protection locked="0"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35" fillId="0" borderId="12" xfId="0" applyFont="1" applyFill="1" applyBorder="1" applyAlignment="1" applyProtection="1">
      <alignment horizontal="left" vertical="center" wrapText="1" indent="2"/>
      <protection/>
    </xf>
    <xf numFmtId="49" fontId="35" fillId="22" borderId="49" xfId="0" applyNumberFormat="1" applyFont="1" applyFill="1" applyBorder="1" applyAlignment="1" applyProtection="1">
      <alignment horizontal="center" vertical="center"/>
      <protection locked="0"/>
    </xf>
    <xf numFmtId="49" fontId="35" fillId="0" borderId="29" xfId="0" applyNumberFormat="1" applyFont="1" applyFill="1" applyBorder="1" applyAlignment="1" applyProtection="1">
      <alignment horizontal="center" vertical="center"/>
      <protection/>
    </xf>
    <xf numFmtId="2" fontId="35" fillId="22" borderId="49" xfId="0" applyNumberFormat="1" applyFont="1" applyFill="1" applyBorder="1" applyAlignment="1" applyProtection="1">
      <alignment horizontal="center" vertical="center"/>
      <protection locked="0"/>
    </xf>
    <xf numFmtId="2" fontId="35" fillId="0" borderId="29" xfId="0" applyNumberFormat="1" applyFont="1" applyFill="1" applyBorder="1" applyAlignment="1" applyProtection="1">
      <alignment horizontal="center" vertical="center"/>
      <protection/>
    </xf>
    <xf numFmtId="2" fontId="35" fillId="22" borderId="56" xfId="0" applyNumberFormat="1" applyFont="1" applyFill="1" applyBorder="1" applyAlignment="1" applyProtection="1">
      <alignment horizontal="center" vertical="center"/>
      <protection locked="0"/>
    </xf>
    <xf numFmtId="2" fontId="35" fillId="0" borderId="12" xfId="0" applyNumberFormat="1" applyFont="1" applyFill="1" applyBorder="1" applyAlignment="1" applyProtection="1">
      <alignment horizontal="center" vertical="center"/>
      <protection/>
    </xf>
    <xf numFmtId="2" fontId="35" fillId="0" borderId="32" xfId="0" applyNumberFormat="1" applyFont="1" applyFill="1" applyBorder="1" applyAlignment="1" applyProtection="1">
      <alignment horizontal="center" vertical="center"/>
      <protection/>
    </xf>
    <xf numFmtId="49" fontId="33" fillId="6" borderId="49" xfId="0" applyNumberFormat="1" applyFont="1" applyFill="1" applyBorder="1" applyAlignment="1" applyProtection="1">
      <alignment horizontal="center" vertical="center"/>
      <protection locked="0"/>
    </xf>
    <xf numFmtId="49" fontId="33" fillId="0" borderId="29" xfId="0" applyNumberFormat="1" applyFont="1" applyFill="1" applyBorder="1" applyAlignment="1" applyProtection="1">
      <alignment horizontal="center" vertical="center"/>
      <protection/>
    </xf>
    <xf numFmtId="49" fontId="33" fillId="22" borderId="56" xfId="0" applyNumberFormat="1" applyFont="1" applyFill="1" applyBorder="1" applyAlignment="1" applyProtection="1">
      <alignment horizontal="center" vertical="center"/>
      <protection locked="0"/>
    </xf>
    <xf numFmtId="0" fontId="35" fillId="24" borderId="12" xfId="0" applyFont="1" applyFill="1" applyBorder="1" applyAlignment="1" applyProtection="1">
      <alignment vertical="center" wrapText="1"/>
      <protection/>
    </xf>
    <xf numFmtId="4" fontId="35" fillId="4" borderId="49" xfId="0" applyNumberFormat="1" applyFont="1" applyFill="1" applyBorder="1" applyAlignment="1" applyProtection="1">
      <alignment horizontal="center" vertical="center"/>
      <protection/>
    </xf>
    <xf numFmtId="4" fontId="35" fillId="22" borderId="56" xfId="0" applyNumberFormat="1" applyFont="1" applyFill="1" applyBorder="1" applyAlignment="1" applyProtection="1">
      <alignment horizontal="center" vertical="center"/>
      <protection locked="0"/>
    </xf>
    <xf numFmtId="4" fontId="35" fillId="4" borderId="12" xfId="0" applyNumberFormat="1" applyFont="1" applyFill="1" applyBorder="1" applyAlignment="1" applyProtection="1">
      <alignment horizontal="center" vertical="center"/>
      <protection/>
    </xf>
    <xf numFmtId="4" fontId="35" fillId="0" borderId="32" xfId="0" applyNumberFormat="1" applyFont="1" applyFill="1" applyBorder="1" applyAlignment="1" applyProtection="1">
      <alignment horizontal="center" vertical="center"/>
      <protection/>
    </xf>
    <xf numFmtId="4" fontId="35" fillId="22" borderId="12" xfId="0" applyNumberFormat="1" applyFont="1" applyFill="1" applyBorder="1" applyAlignment="1" applyProtection="1">
      <alignment horizontal="center" vertical="center"/>
      <protection locked="0"/>
    </xf>
    <xf numFmtId="0" fontId="35" fillId="6" borderId="42" xfId="0" applyFont="1" applyFill="1" applyBorder="1" applyAlignment="1" applyProtection="1">
      <alignment horizontal="left" vertical="center" wrapText="1" indent="1"/>
      <protection locked="0"/>
    </xf>
    <xf numFmtId="4" fontId="35" fillId="4" borderId="13" xfId="0" applyNumberFormat="1" applyFont="1" applyFill="1" applyBorder="1" applyAlignment="1" applyProtection="1">
      <alignment horizontal="center" vertical="center"/>
      <protection/>
    </xf>
    <xf numFmtId="49" fontId="43" fillId="25" borderId="57" xfId="490" applyNumberFormat="1" applyFont="1" applyFill="1" applyBorder="1" applyProtection="1">
      <alignment/>
      <protection/>
    </xf>
    <xf numFmtId="0" fontId="41" fillId="25" borderId="56" xfId="367" applyNumberFormat="1" applyFont="1" applyFill="1" applyBorder="1" applyAlignment="1" applyProtection="1">
      <alignment vertical="center"/>
      <protection/>
    </xf>
    <xf numFmtId="0" fontId="43" fillId="25" borderId="56" xfId="490" applyFont="1" applyFill="1" applyBorder="1" applyAlignment="1" applyProtection="1">
      <alignment horizontal="center"/>
      <protection/>
    </xf>
    <xf numFmtId="0" fontId="43" fillId="25" borderId="33" xfId="490" applyFont="1" applyFill="1" applyBorder="1" applyAlignment="1" applyProtection="1">
      <alignment horizontal="center"/>
      <protection/>
    </xf>
    <xf numFmtId="0" fontId="43" fillId="25" borderId="0" xfId="490" applyFont="1" applyFill="1" applyBorder="1" applyAlignment="1" applyProtection="1">
      <alignment horizontal="center"/>
      <protection/>
    </xf>
    <xf numFmtId="0" fontId="43" fillId="25" borderId="58" xfId="490" applyFont="1" applyFill="1" applyBorder="1" applyAlignment="1" applyProtection="1">
      <alignment horizontal="center"/>
      <protection/>
    </xf>
    <xf numFmtId="0" fontId="35" fillId="0" borderId="47" xfId="0" applyFont="1" applyFill="1" applyBorder="1" applyAlignment="1" applyProtection="1">
      <alignment horizontal="left" vertical="center" wrapText="1"/>
      <protection/>
    </xf>
    <xf numFmtId="4" fontId="35" fillId="4" borderId="34" xfId="0" applyNumberFormat="1" applyFont="1" applyFill="1" applyBorder="1" applyAlignment="1" applyProtection="1">
      <alignment horizontal="center" vertical="center"/>
      <protection/>
    </xf>
    <xf numFmtId="0" fontId="35" fillId="0" borderId="12" xfId="0" applyFont="1" applyFill="1" applyBorder="1" applyAlignment="1" applyProtection="1">
      <alignment horizontal="left" vertical="center" wrapText="1"/>
      <protection/>
    </xf>
    <xf numFmtId="4" fontId="35" fillId="22" borderId="14" xfId="0" applyNumberFormat="1" applyFont="1" applyFill="1" applyBorder="1" applyAlignment="1" applyProtection="1">
      <alignment horizontal="center" vertical="center"/>
      <protection locked="0"/>
    </xf>
    <xf numFmtId="0" fontId="33" fillId="24" borderId="42" xfId="0" applyFont="1" applyFill="1" applyBorder="1" applyAlignment="1" applyProtection="1">
      <alignment horizontal="left" vertical="center" wrapText="1"/>
      <protection/>
    </xf>
    <xf numFmtId="0" fontId="35" fillId="24" borderId="42" xfId="0" applyFont="1" applyFill="1" applyBorder="1" applyAlignment="1" applyProtection="1">
      <alignment horizontal="left" vertical="center" wrapText="1"/>
      <protection/>
    </xf>
    <xf numFmtId="0" fontId="35" fillId="24" borderId="30" xfId="0" applyFont="1" applyFill="1" applyBorder="1" applyAlignment="1" applyProtection="1">
      <alignment horizontal="left" vertical="center" wrapText="1"/>
      <protection/>
    </xf>
    <xf numFmtId="4" fontId="35" fillId="4" borderId="52" xfId="0" applyNumberFormat="1" applyFont="1" applyFill="1" applyBorder="1" applyAlignment="1" applyProtection="1">
      <alignment horizontal="center" vertical="center"/>
      <protection/>
    </xf>
    <xf numFmtId="0" fontId="41" fillId="24" borderId="35" xfId="367" applyNumberFormat="1" applyFont="1" applyFill="1" applyBorder="1" applyAlignment="1" applyProtection="1">
      <alignment horizontal="center" vertical="center"/>
      <protection/>
    </xf>
    <xf numFmtId="0" fontId="35" fillId="24" borderId="46" xfId="0" applyFont="1" applyFill="1" applyBorder="1" applyAlignment="1" applyProtection="1">
      <alignment horizontal="center" vertical="center"/>
      <protection/>
    </xf>
    <xf numFmtId="3" fontId="35" fillId="22" borderId="48" xfId="0" applyNumberFormat="1" applyFont="1" applyFill="1" applyBorder="1" applyAlignment="1" applyProtection="1">
      <alignment horizontal="center" vertical="center"/>
      <protection locked="0"/>
    </xf>
    <xf numFmtId="3" fontId="35" fillId="22" borderId="29" xfId="0" applyNumberFormat="1" applyFont="1" applyFill="1" applyBorder="1" applyAlignment="1" applyProtection="1">
      <alignment horizontal="center" vertical="center"/>
      <protection locked="0"/>
    </xf>
    <xf numFmtId="4" fontId="35" fillId="4" borderId="29" xfId="0" applyNumberFormat="1" applyFont="1" applyFill="1" applyBorder="1" applyAlignment="1" applyProtection="1">
      <alignment horizontal="center" vertical="center"/>
      <protection/>
    </xf>
    <xf numFmtId="0" fontId="44" fillId="24" borderId="16" xfId="0" applyFont="1" applyFill="1" applyBorder="1" applyAlignment="1" applyProtection="1">
      <alignment horizontal="right" vertical="top"/>
      <protection/>
    </xf>
    <xf numFmtId="0" fontId="35" fillId="24" borderId="57" xfId="0" applyFont="1" applyFill="1" applyBorder="1" applyAlignment="1" applyProtection="1">
      <alignment horizontal="center" vertical="center"/>
      <protection/>
    </xf>
    <xf numFmtId="0" fontId="35" fillId="24" borderId="56" xfId="0" applyFont="1" applyFill="1" applyBorder="1" applyAlignment="1" applyProtection="1">
      <alignment vertical="center" wrapText="1"/>
      <protection/>
    </xf>
    <xf numFmtId="4" fontId="35" fillId="24" borderId="33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right" vertical="top"/>
      <protection/>
    </xf>
    <xf numFmtId="0" fontId="35" fillId="25" borderId="57" xfId="0" applyFont="1" applyFill="1" applyBorder="1" applyAlignment="1" applyProtection="1">
      <alignment horizontal="center" vertical="center"/>
      <protection/>
    </xf>
    <xf numFmtId="0" fontId="41" fillId="25" borderId="56" xfId="367" applyNumberFormat="1" applyFont="1" applyFill="1" applyBorder="1" applyAlignment="1" applyProtection="1">
      <alignment horizontal="left" vertical="center" indent="1"/>
      <protection/>
    </xf>
    <xf numFmtId="4" fontId="35" fillId="25" borderId="33" xfId="0" applyNumberFormat="1" applyFont="1" applyFill="1" applyBorder="1" applyAlignment="1" applyProtection="1">
      <alignment horizontal="center" vertical="center"/>
      <protection locked="0"/>
    </xf>
    <xf numFmtId="0" fontId="35" fillId="24" borderId="50" xfId="0" applyFont="1" applyFill="1" applyBorder="1" applyAlignment="1" applyProtection="1">
      <alignment horizontal="center" vertical="center"/>
      <protection/>
    </xf>
    <xf numFmtId="0" fontId="35" fillId="24" borderId="53" xfId="0" applyFont="1" applyFill="1" applyBorder="1" applyAlignment="1" applyProtection="1">
      <alignment vertical="center" wrapText="1"/>
      <protection/>
    </xf>
    <xf numFmtId="3" fontId="35" fillId="22" borderId="54" xfId="0" applyNumberFormat="1" applyFont="1" applyFill="1" applyBorder="1" applyAlignment="1" applyProtection="1">
      <alignment horizontal="center" vertical="center"/>
      <protection locked="0"/>
    </xf>
    <xf numFmtId="0" fontId="35" fillId="24" borderId="55" xfId="0" applyFont="1" applyFill="1" applyBorder="1" applyAlignment="1" applyProtection="1">
      <alignment horizontal="left" vertical="center" wrapText="1"/>
      <protection/>
    </xf>
    <xf numFmtId="0" fontId="35" fillId="24" borderId="55" xfId="0" applyFont="1" applyFill="1" applyBorder="1" applyAlignment="1" applyProtection="1">
      <alignment horizontal="center" vertical="center" wrapText="1"/>
      <protection/>
    </xf>
    <xf numFmtId="0" fontId="35" fillId="6" borderId="23" xfId="489" applyFont="1" applyFill="1" applyBorder="1" applyAlignment="1" applyProtection="1">
      <alignment horizontal="center" vertical="center" wrapText="1"/>
      <protection locked="0"/>
    </xf>
    <xf numFmtId="0" fontId="35" fillId="24" borderId="17" xfId="489" applyFont="1" applyFill="1" applyBorder="1" applyAlignment="1" applyProtection="1">
      <alignment vertical="center" wrapText="1"/>
      <protection/>
    </xf>
    <xf numFmtId="0" fontId="35" fillId="24" borderId="49" xfId="0" applyFont="1" applyFill="1" applyBorder="1" applyAlignment="1" applyProtection="1">
      <alignment horizontal="left" vertical="center" wrapText="1"/>
      <protection/>
    </xf>
    <xf numFmtId="0" fontId="35" fillId="24" borderId="49" xfId="0" applyFont="1" applyFill="1" applyBorder="1" applyAlignment="1" applyProtection="1">
      <alignment horizontal="center" vertical="center" wrapText="1"/>
      <protection/>
    </xf>
    <xf numFmtId="0" fontId="35" fillId="24" borderId="49" xfId="0" applyFont="1" applyFill="1" applyBorder="1" applyAlignment="1" applyProtection="1">
      <alignment horizontal="left" vertical="center" wrapText="1" indent="1"/>
      <protection/>
    </xf>
    <xf numFmtId="0" fontId="35" fillId="24" borderId="49" xfId="0" applyFont="1" applyFill="1" applyBorder="1" applyAlignment="1" applyProtection="1">
      <alignment horizontal="left" vertical="center" wrapText="1" indent="2"/>
      <protection/>
    </xf>
    <xf numFmtId="0" fontId="35" fillId="0" borderId="49" xfId="0" applyFont="1" applyFill="1" applyBorder="1" applyAlignment="1" applyProtection="1">
      <alignment horizontal="center" vertical="center" wrapText="1"/>
      <protection/>
    </xf>
    <xf numFmtId="180" fontId="35" fillId="22" borderId="29" xfId="0" applyNumberFormat="1" applyFont="1" applyFill="1" applyBorder="1" applyAlignment="1" applyProtection="1">
      <alignment horizontal="center" vertical="center"/>
      <protection locked="0"/>
    </xf>
    <xf numFmtId="180" fontId="35" fillId="4" borderId="29" xfId="0" applyNumberFormat="1" applyFont="1" applyFill="1" applyBorder="1" applyAlignment="1" applyProtection="1">
      <alignment horizontal="center" vertical="center"/>
      <protection/>
    </xf>
    <xf numFmtId="0" fontId="35" fillId="24" borderId="49" xfId="0" applyFont="1" applyFill="1" applyBorder="1" applyAlignment="1" applyProtection="1">
      <alignment horizontal="left" vertical="center" wrapText="1" indent="3"/>
      <protection/>
    </xf>
    <xf numFmtId="1" fontId="35" fillId="22" borderId="29" xfId="0" applyNumberFormat="1" applyFont="1" applyFill="1" applyBorder="1" applyAlignment="1" applyProtection="1">
      <alignment horizontal="center" vertical="center"/>
      <protection locked="0"/>
    </xf>
    <xf numFmtId="0" fontId="35" fillId="24" borderId="49" xfId="0" applyFont="1" applyFill="1" applyBorder="1" applyAlignment="1" applyProtection="1">
      <alignment vertical="center" wrapText="1"/>
      <protection/>
    </xf>
    <xf numFmtId="0" fontId="35" fillId="24" borderId="13" xfId="0" applyFont="1" applyFill="1" applyBorder="1" applyAlignment="1" applyProtection="1">
      <alignment horizontal="left" vertical="center" wrapText="1" indent="2"/>
      <protection/>
    </xf>
    <xf numFmtId="0" fontId="35" fillId="24" borderId="13" xfId="0" applyFont="1" applyFill="1" applyBorder="1" applyAlignment="1" applyProtection="1">
      <alignment horizontal="center" vertical="center" wrapText="1"/>
      <protection/>
    </xf>
    <xf numFmtId="0" fontId="35" fillId="24" borderId="52" xfId="0" applyFont="1" applyFill="1" applyBorder="1" applyAlignment="1" applyProtection="1">
      <alignment vertical="center" wrapText="1"/>
      <protection/>
    </xf>
    <xf numFmtId="0" fontId="35" fillId="24" borderId="52" xfId="0" applyFont="1" applyFill="1" applyBorder="1" applyAlignment="1" applyProtection="1">
      <alignment horizontal="center" vertical="center" wrapText="1"/>
      <protection/>
    </xf>
    <xf numFmtId="0" fontId="35" fillId="22" borderId="26" xfId="0" applyNumberFormat="1" applyFont="1" applyFill="1" applyBorder="1" applyAlignment="1" applyProtection="1">
      <alignment horizontal="center" vertical="center"/>
      <protection locked="0"/>
    </xf>
    <xf numFmtId="0" fontId="35" fillId="24" borderId="34" xfId="0" applyFont="1" applyFill="1" applyBorder="1" applyAlignment="1" applyProtection="1">
      <alignment/>
      <protection/>
    </xf>
    <xf numFmtId="0" fontId="35" fillId="24" borderId="0" xfId="0" applyFont="1" applyFill="1" applyBorder="1" applyAlignment="1" applyProtection="1">
      <alignment/>
      <protection/>
    </xf>
    <xf numFmtId="0" fontId="44" fillId="24" borderId="16" xfId="0" applyFont="1" applyFill="1" applyBorder="1" applyAlignment="1" applyProtection="1">
      <alignment/>
      <protection/>
    </xf>
    <xf numFmtId="0" fontId="47" fillId="24" borderId="22" xfId="0" applyFont="1" applyFill="1" applyBorder="1" applyAlignment="1" applyProtection="1">
      <alignment horizontal="center" vertical="center" wrapText="1"/>
      <protection/>
    </xf>
    <xf numFmtId="0" fontId="47" fillId="24" borderId="28" xfId="0" applyFont="1" applyFill="1" applyBorder="1" applyAlignment="1" applyProtection="1">
      <alignment horizontal="center" vertical="center" wrapText="1"/>
      <protection/>
    </xf>
    <xf numFmtId="0" fontId="47" fillId="24" borderId="23" xfId="0" applyFont="1" applyFill="1" applyBorder="1" applyAlignment="1" applyProtection="1">
      <alignment horizontal="center" vertical="center" wrapText="1"/>
      <protection/>
    </xf>
    <xf numFmtId="0" fontId="33" fillId="24" borderId="40" xfId="0" applyFont="1" applyFill="1" applyBorder="1" applyAlignment="1" applyProtection="1">
      <alignment horizontal="center" vertical="center" wrapText="1"/>
      <protection/>
    </xf>
    <xf numFmtId="0" fontId="35" fillId="24" borderId="12" xfId="0" applyFont="1" applyFill="1" applyBorder="1" applyAlignment="1" applyProtection="1">
      <alignment wrapText="1"/>
      <protection/>
    </xf>
    <xf numFmtId="0" fontId="35" fillId="22" borderId="48" xfId="0" applyFont="1" applyFill="1" applyBorder="1" applyAlignment="1" applyProtection="1">
      <alignment horizontal="center" vertical="center"/>
      <protection locked="0"/>
    </xf>
    <xf numFmtId="0" fontId="35" fillId="24" borderId="48" xfId="0" applyFont="1" applyFill="1" applyBorder="1" applyAlignment="1" applyProtection="1">
      <alignment horizontal="center" vertical="center"/>
      <protection locked="0"/>
    </xf>
    <xf numFmtId="49" fontId="33" fillId="24" borderId="40" xfId="0" applyNumberFormat="1" applyFont="1" applyFill="1" applyBorder="1" applyAlignment="1" applyProtection="1">
      <alignment horizontal="center" vertical="center" wrapText="1"/>
      <protection/>
    </xf>
    <xf numFmtId="0" fontId="48" fillId="22" borderId="48" xfId="0" applyFont="1" applyFill="1" applyBorder="1" applyAlignment="1" applyProtection="1">
      <alignment horizontal="center" vertical="center"/>
      <protection locked="0"/>
    </xf>
    <xf numFmtId="0" fontId="49" fillId="22" borderId="48" xfId="0" applyFont="1" applyFill="1" applyBorder="1" applyAlignment="1" applyProtection="1">
      <alignment horizontal="center" vertical="center"/>
      <protection locked="0"/>
    </xf>
    <xf numFmtId="0" fontId="35" fillId="24" borderId="47" xfId="0" applyFont="1" applyFill="1" applyBorder="1" applyAlignment="1" applyProtection="1">
      <alignment horizontal="left" vertical="center" wrapText="1"/>
      <protection/>
    </xf>
    <xf numFmtId="0" fontId="33" fillId="25" borderId="59" xfId="0" applyFont="1" applyFill="1" applyBorder="1" applyAlignment="1" applyProtection="1">
      <alignment horizontal="center" wrapText="1"/>
      <protection/>
    </xf>
    <xf numFmtId="0" fontId="41" fillId="25" borderId="60" xfId="367" applyNumberFormat="1" applyFont="1" applyFill="1" applyBorder="1" applyAlignment="1" applyProtection="1">
      <alignment horizontal="left" vertical="center" wrapText="1" indent="1"/>
      <protection/>
    </xf>
    <xf numFmtId="0" fontId="35" fillId="25" borderId="61" xfId="0" applyFont="1" applyFill="1" applyBorder="1" applyAlignment="1" applyProtection="1">
      <alignment wrapText="1"/>
      <protection/>
    </xf>
    <xf numFmtId="49" fontId="35" fillId="0" borderId="0" xfId="487" applyFont="1" applyBorder="1" applyAlignment="1" applyProtection="1">
      <alignment vertical="center" wrapText="1"/>
      <protection/>
    </xf>
    <xf numFmtId="49" fontId="35" fillId="0" borderId="0" xfId="487" applyBorder="1" applyProtection="1">
      <alignment vertical="top"/>
      <protection/>
    </xf>
    <xf numFmtId="49" fontId="43" fillId="0" borderId="0" xfId="0" applyNumberFormat="1" applyFont="1" applyAlignment="1">
      <alignment/>
    </xf>
    <xf numFmtId="49" fontId="35" fillId="0" borderId="0" xfId="486" applyNumberFormat="1" applyFont="1" applyBorder="1" applyProtection="1">
      <alignment vertical="top"/>
      <protection/>
    </xf>
    <xf numFmtId="49" fontId="35" fillId="0" borderId="0" xfId="486" applyNumberFormat="1" applyBorder="1" applyProtection="1">
      <alignment vertical="top"/>
      <protection/>
    </xf>
    <xf numFmtId="49" fontId="35" fillId="0" borderId="0" xfId="487" applyFont="1" applyBorder="1" applyProtection="1">
      <alignment vertical="top"/>
      <protection/>
    </xf>
    <xf numFmtId="49" fontId="35" fillId="0" borderId="0" xfId="487" applyFont="1" applyBorder="1" applyAlignment="1" applyProtection="1">
      <alignment vertical="top" wrapText="1"/>
      <protection/>
    </xf>
    <xf numFmtId="49" fontId="35" fillId="26" borderId="0" xfId="487" applyFont="1" applyFill="1" applyBorder="1" applyProtection="1">
      <alignment vertical="top"/>
      <protection/>
    </xf>
    <xf numFmtId="0" fontId="35" fillId="0" borderId="12" xfId="489" applyFont="1" applyBorder="1" applyAlignment="1" applyProtection="1">
      <alignment horizontal="center"/>
      <protection/>
    </xf>
    <xf numFmtId="49" fontId="44" fillId="0" borderId="0" xfId="487" applyFont="1" applyBorder="1" applyAlignment="1" applyProtection="1">
      <alignment vertical="center"/>
      <protection/>
    </xf>
    <xf numFmtId="0" fontId="35" fillId="6" borderId="12" xfId="0" applyFont="1" applyFill="1" applyBorder="1" applyAlignment="1" applyProtection="1">
      <alignment horizontal="left" vertical="center" wrapText="1" indent="1"/>
      <protection locked="0"/>
    </xf>
    <xf numFmtId="0" fontId="41" fillId="24" borderId="62" xfId="367" applyNumberFormat="1" applyFont="1" applyFill="1" applyBorder="1" applyAlignment="1" applyProtection="1">
      <alignment horizontal="center" vertical="center"/>
      <protection/>
    </xf>
    <xf numFmtId="0" fontId="39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41" fillId="24" borderId="16" xfId="367" applyNumberFormat="1" applyFont="1" applyFill="1" applyBorder="1" applyAlignment="1" applyProtection="1">
      <alignment horizontal="center" vertical="center" wrapText="1"/>
      <protection/>
    </xf>
    <xf numFmtId="49" fontId="43" fillId="0" borderId="40" xfId="493" applyNumberFormat="1" applyFont="1" applyBorder="1" applyAlignment="1" applyProtection="1">
      <alignment horizontal="center" vertical="center"/>
      <protection/>
    </xf>
    <xf numFmtId="0" fontId="35" fillId="6" borderId="12" xfId="491" applyFont="1" applyFill="1" applyBorder="1" applyAlignment="1" applyProtection="1">
      <alignment horizontal="left" vertical="center" wrapText="1" indent="1"/>
      <protection locked="0"/>
    </xf>
    <xf numFmtId="0" fontId="35" fillId="6" borderId="12" xfId="0" applyFont="1" applyFill="1" applyBorder="1" applyAlignment="1" applyProtection="1">
      <alignment wrapText="1"/>
      <protection locked="0"/>
    </xf>
    <xf numFmtId="0" fontId="35" fillId="22" borderId="29" xfId="367" applyNumberFormat="1" applyFont="1" applyFill="1" applyBorder="1" applyAlignment="1" applyProtection="1">
      <alignment horizontal="center" vertical="center" wrapText="1"/>
      <protection locked="0"/>
    </xf>
    <xf numFmtId="49" fontId="35" fillId="24" borderId="25" xfId="494" applyNumberFormat="1" applyFont="1" applyFill="1" applyBorder="1" applyAlignment="1" applyProtection="1">
      <alignment horizontal="center" vertical="center" wrapText="1"/>
      <protection/>
    </xf>
    <xf numFmtId="0" fontId="35" fillId="24" borderId="22" xfId="489" applyFont="1" applyFill="1" applyBorder="1" applyAlignment="1" applyProtection="1">
      <alignment horizontal="center" vertical="center" wrapText="1"/>
      <protection/>
    </xf>
    <xf numFmtId="0" fontId="35" fillId="24" borderId="40" xfId="489" applyFont="1" applyFill="1" applyBorder="1" applyAlignment="1" applyProtection="1">
      <alignment horizontal="center" vertical="center" wrapText="1"/>
      <protection/>
    </xf>
    <xf numFmtId="0" fontId="35" fillId="6" borderId="20" xfId="494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494" applyNumberFormat="1" applyFont="1" applyFill="1" applyBorder="1" applyAlignment="1" applyProtection="1">
      <alignment horizontal="center" vertical="center" wrapText="1"/>
      <protection/>
    </xf>
    <xf numFmtId="0" fontId="35" fillId="6" borderId="20" xfId="489" applyFont="1" applyFill="1" applyBorder="1" applyAlignment="1" applyProtection="1">
      <alignment horizontal="center" vertical="center" wrapText="1"/>
      <protection locked="0"/>
    </xf>
    <xf numFmtId="0" fontId="35" fillId="24" borderId="25" xfId="489" applyFont="1" applyFill="1" applyBorder="1" applyAlignment="1" applyProtection="1">
      <alignment horizontal="center" vertical="center" wrapText="1"/>
      <protection/>
    </xf>
    <xf numFmtId="0" fontId="33" fillId="24" borderId="14" xfId="489" applyFont="1" applyFill="1" applyBorder="1" applyAlignment="1" applyProtection="1">
      <alignment horizontal="right" vertical="center" wrapText="1"/>
      <protection/>
    </xf>
    <xf numFmtId="0" fontId="33" fillId="7" borderId="12" xfId="489" applyFont="1" applyFill="1" applyBorder="1" applyAlignment="1" applyProtection="1">
      <alignment horizontal="center" vertical="center" wrapText="1"/>
      <protection/>
    </xf>
    <xf numFmtId="0" fontId="33" fillId="24" borderId="24" xfId="489" applyFont="1" applyFill="1" applyBorder="1" applyAlignment="1" applyProtection="1">
      <alignment horizontal="center" vertical="center" wrapText="1"/>
      <protection/>
    </xf>
    <xf numFmtId="0" fontId="33" fillId="4" borderId="27" xfId="489" applyFont="1" applyFill="1" applyBorder="1" applyAlignment="1" applyProtection="1">
      <alignment horizontal="center" vertical="center" wrapText="1"/>
      <protection/>
    </xf>
    <xf numFmtId="0" fontId="33" fillId="7" borderId="12" xfId="0" applyFont="1" applyFill="1" applyBorder="1" applyAlignment="1" applyProtection="1">
      <alignment horizontal="center" vertical="center" wrapText="1"/>
      <protection/>
    </xf>
    <xf numFmtId="0" fontId="33" fillId="7" borderId="12" xfId="0" applyFont="1" applyFill="1" applyBorder="1" applyAlignment="1" applyProtection="1">
      <alignment horizontal="center" vertical="center"/>
      <protection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50" fillId="24" borderId="0" xfId="0" applyFont="1" applyFill="1" applyBorder="1" applyAlignment="1" applyProtection="1">
      <alignment horizontal="left" vertical="center" wrapText="1"/>
      <protection/>
    </xf>
  </cellXfs>
  <cellStyles count="56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ДАТА" xfId="368"/>
    <cellStyle name="Currency" xfId="369"/>
    <cellStyle name="Currency [0]" xfId="370"/>
    <cellStyle name="Заголовок 1" xfId="371"/>
    <cellStyle name="Заголовок 1 1" xfId="372"/>
    <cellStyle name="Заголовок 1 2" xfId="373"/>
    <cellStyle name="Заголовок 1 3" xfId="374"/>
    <cellStyle name="Заголовок 1 4" xfId="375"/>
    <cellStyle name="Заголовок 1 5" xfId="376"/>
    <cellStyle name="Заголовок 1 6" xfId="377"/>
    <cellStyle name="Заголовок 1 7" xfId="378"/>
    <cellStyle name="Заголовок 1 8" xfId="379"/>
    <cellStyle name="Заголовок 1 9" xfId="380"/>
    <cellStyle name="Заголовок 1_JKH.OPEN.INFO.GVS(v3.0)" xfId="381"/>
    <cellStyle name="Заголовок 2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2_JKH.OPEN.INFO.GVS(v3.0)" xfId="391"/>
    <cellStyle name="Заголовок 3" xfId="392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3_JKH.OPEN.INFO.GVS(v3.0)" xfId="401"/>
    <cellStyle name="Заголовок 4" xfId="402"/>
    <cellStyle name="Заголовок 4 2" xfId="403"/>
    <cellStyle name="Заголовок 4 3" xfId="404"/>
    <cellStyle name="Заголовок 4 4" xfId="405"/>
    <cellStyle name="Заголовок 4 5" xfId="406"/>
    <cellStyle name="Заголовок 4 6" xfId="407"/>
    <cellStyle name="Заголовок 4 7" xfId="408"/>
    <cellStyle name="Заголовок 4 8" xfId="409"/>
    <cellStyle name="Заголовок 4 9" xfId="410"/>
    <cellStyle name="Заголовок 4_JKH.OPEN.INFO.GVS(v3.0)" xfId="411"/>
    <cellStyle name="ЗАГОЛОВОК1" xfId="412"/>
    <cellStyle name="ЗАГОЛОВОК2" xfId="413"/>
    <cellStyle name="ЗаголовокСтолбца" xfId="414"/>
    <cellStyle name="Защитный" xfId="415"/>
    <cellStyle name="Значение" xfId="416"/>
    <cellStyle name="Итог" xfId="417"/>
    <cellStyle name="Итог 2" xfId="418"/>
    <cellStyle name="Итог 3" xfId="419"/>
    <cellStyle name="Итог 4" xfId="420"/>
    <cellStyle name="Итог 5" xfId="421"/>
    <cellStyle name="Итог 6" xfId="422"/>
    <cellStyle name="Итог 7" xfId="423"/>
    <cellStyle name="Итог 8" xfId="424"/>
    <cellStyle name="Итог 9" xfId="425"/>
    <cellStyle name="Итог_JKH.OPEN.INFO.GVS(v3.0)" xfId="426"/>
    <cellStyle name="ИТОГОВЫЙ" xfId="427"/>
    <cellStyle name="Контрольная ячейка" xfId="428"/>
    <cellStyle name="Контрольная ячейка 2" xfId="429"/>
    <cellStyle name="Контрольная ячейка 3" xfId="430"/>
    <cellStyle name="Контрольная ячейка 4" xfId="431"/>
    <cellStyle name="Контрольная ячейка 5" xfId="432"/>
    <cellStyle name="Контрольная ячейка 6" xfId="433"/>
    <cellStyle name="Контрольная ячейка 7" xfId="434"/>
    <cellStyle name="Контрольная ячейка 8" xfId="435"/>
    <cellStyle name="Контрольная ячейка 9" xfId="436"/>
    <cellStyle name="Контрольная ячейка_JKH.OPEN.INFO.GVS(v3.0)" xfId="437"/>
    <cellStyle name="Мои наименования показателей" xfId="438"/>
    <cellStyle name="Мои наименования показателей 2" xfId="439"/>
    <cellStyle name="Мои наименования показателей 3" xfId="440"/>
    <cellStyle name="Мои наименования показателей 4" xfId="441"/>
    <cellStyle name="Мои наименования показателей 5" xfId="442"/>
    <cellStyle name="Мои наименования показателей 6" xfId="443"/>
    <cellStyle name="Мои наименования показателей 7" xfId="444"/>
    <cellStyle name="Мои наименования показателей 8" xfId="445"/>
    <cellStyle name="Мои наименования показателей_BALANCE.TBO.1.71" xfId="446"/>
    <cellStyle name="Мой заголовок" xfId="447"/>
    <cellStyle name="Мой заголовок листа" xfId="448"/>
    <cellStyle name="назв фил" xfId="449"/>
    <cellStyle name="Название" xfId="450"/>
    <cellStyle name="Название 2" xfId="451"/>
    <cellStyle name="Название 3" xfId="452"/>
    <cellStyle name="Название 4" xfId="453"/>
    <cellStyle name="Название 5" xfId="454"/>
    <cellStyle name="Название 6" xfId="455"/>
    <cellStyle name="Название 7" xfId="456"/>
    <cellStyle name="Название 8" xfId="457"/>
    <cellStyle name="Название 9" xfId="458"/>
    <cellStyle name="Название_JKH.OPEN.INFO.GVS(v3.0)" xfId="459"/>
    <cellStyle name="Нейтральный" xfId="460"/>
    <cellStyle name="Нейтральный 2" xfId="461"/>
    <cellStyle name="Нейтральный 3" xfId="462"/>
    <cellStyle name="Нейтральный 4" xfId="463"/>
    <cellStyle name="Нейтральный 5" xfId="464"/>
    <cellStyle name="Нейтральный 6" xfId="465"/>
    <cellStyle name="Нейтральный 7" xfId="466"/>
    <cellStyle name="Нейтральный 8" xfId="467"/>
    <cellStyle name="Нейтральный 9" xfId="468"/>
    <cellStyle name="Нейтральный_JKH.OPEN.INFO.GVS(v3.0)" xfId="469"/>
    <cellStyle name="Обычный 10" xfId="470"/>
    <cellStyle name="Обычный 2" xfId="471"/>
    <cellStyle name="Обычный 2 2" xfId="472"/>
    <cellStyle name="Обычный 2 3" xfId="473"/>
    <cellStyle name="Обычный 2 4" xfId="474"/>
    <cellStyle name="Обычный 2 5" xfId="475"/>
    <cellStyle name="Обычный 2 6" xfId="476"/>
    <cellStyle name="Обычный 2_EE.FORMA15.BS.4.78(v0.1)" xfId="477"/>
    <cellStyle name="Обычный 3" xfId="478"/>
    <cellStyle name="Обычный 4" xfId="479"/>
    <cellStyle name="Обычный 5" xfId="480"/>
    <cellStyle name="Обычный 6" xfId="481"/>
    <cellStyle name="Обычный 7" xfId="482"/>
    <cellStyle name="Обычный 8" xfId="483"/>
    <cellStyle name="Обычный 9" xfId="484"/>
    <cellStyle name="Обычный_EE.RGEN.2.73 (17.11.2009)" xfId="485"/>
    <cellStyle name="Обычный_OREP.JKH.POD.2010YEAR(v1.0)" xfId="486"/>
    <cellStyle name="Обычный_PREDEL.JKH.2010(v1.3)" xfId="487"/>
    <cellStyle name="Обычный_PRIL1.ELECTR" xfId="488"/>
    <cellStyle name="Обычный_ЖКУ_проект3" xfId="489"/>
    <cellStyle name="Обычный_Котёл Сбыты" xfId="490"/>
    <cellStyle name="Обычный_Мониторинг по тарифам ТОWRK_BU" xfId="491"/>
    <cellStyle name="Обычный_Приложение 3 (вода) мет" xfId="492"/>
    <cellStyle name="Обычный_ТС цены" xfId="493"/>
    <cellStyle name="Обычный_форма 1 водопровод для орг" xfId="494"/>
    <cellStyle name="Плохой" xfId="495"/>
    <cellStyle name="Плохой 2" xfId="496"/>
    <cellStyle name="Плохой 3" xfId="497"/>
    <cellStyle name="Плохой 4" xfId="498"/>
    <cellStyle name="Плохой 5" xfId="499"/>
    <cellStyle name="Плохой 6" xfId="500"/>
    <cellStyle name="Плохой 7" xfId="501"/>
    <cellStyle name="Плохой 8" xfId="502"/>
    <cellStyle name="Плохой 9" xfId="503"/>
    <cellStyle name="Плохой_JKH.OPEN.INFO.GVS(v3.0)" xfId="504"/>
    <cellStyle name="Поле ввода" xfId="505"/>
    <cellStyle name="Пояснение" xfId="506"/>
    <cellStyle name="Пояснение 2" xfId="507"/>
    <cellStyle name="Пояснение 3" xfId="508"/>
    <cellStyle name="Пояснение 4" xfId="509"/>
    <cellStyle name="Пояснение 5" xfId="510"/>
    <cellStyle name="Пояснение 6" xfId="511"/>
    <cellStyle name="Пояснение 7" xfId="512"/>
    <cellStyle name="Пояснение 8" xfId="513"/>
    <cellStyle name="Пояснение 9" xfId="514"/>
    <cellStyle name="Пояснение_JKH.OPEN.INFO.GVS(v3.0)" xfId="515"/>
    <cellStyle name="Примечание" xfId="516"/>
    <cellStyle name="Примечание 10" xfId="517"/>
    <cellStyle name="Примечание 11" xfId="518"/>
    <cellStyle name="Примечание 12" xfId="519"/>
    <cellStyle name="Примечание 2" xfId="520"/>
    <cellStyle name="Примечание 2 2" xfId="521"/>
    <cellStyle name="Примечание 2 3" xfId="522"/>
    <cellStyle name="Примечание 2 4" xfId="523"/>
    <cellStyle name="Примечание 2 5" xfId="524"/>
    <cellStyle name="Примечание 2 6" xfId="525"/>
    <cellStyle name="Примечание 3" xfId="526"/>
    <cellStyle name="Примечание 4" xfId="527"/>
    <cellStyle name="Примечание 5" xfId="528"/>
    <cellStyle name="Примечание 6" xfId="529"/>
    <cellStyle name="Примечание 7" xfId="530"/>
    <cellStyle name="Примечание 8" xfId="531"/>
    <cellStyle name="Примечание 9" xfId="532"/>
    <cellStyle name="Percent" xfId="533"/>
    <cellStyle name="Процентный 2" xfId="534"/>
    <cellStyle name="Процентный 3" xfId="535"/>
    <cellStyle name="Процентный 4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вязанная ячейка 6" xfId="542"/>
    <cellStyle name="Связанная ячейка 7" xfId="543"/>
    <cellStyle name="Связанная ячейка 8" xfId="544"/>
    <cellStyle name="Связанная ячейка 9" xfId="545"/>
    <cellStyle name="Связанная ячейка_JKH.OPEN.INFO.GVS(v3.0)" xfId="546"/>
    <cellStyle name="Стиль 1" xfId="547"/>
    <cellStyle name="ТЕКСТ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екст предупреждения 6" xfId="554"/>
    <cellStyle name="Текст предупреждения 7" xfId="555"/>
    <cellStyle name="Текст предупреждения 8" xfId="556"/>
    <cellStyle name="Текст предупреждения 9" xfId="557"/>
    <cellStyle name="Текст предупреждения_JKH.OPEN.INFO.GVS(v3.0)" xfId="558"/>
    <cellStyle name="Текстовый" xfId="559"/>
    <cellStyle name="Тысячи [0]_3Com" xfId="560"/>
    <cellStyle name="Тысячи_3Com" xfId="561"/>
    <cellStyle name="ФИКСИРОВАННЫЙ" xfId="562"/>
    <cellStyle name="Comma" xfId="563"/>
    <cellStyle name="Comma [0]" xfId="564"/>
    <cellStyle name="Финансовый 2" xfId="565"/>
    <cellStyle name="Формула" xfId="566"/>
    <cellStyle name="ФормулаВБ" xfId="567"/>
    <cellStyle name="ФормулаНаКонтроль" xfId="568"/>
    <cellStyle name="Хороший" xfId="569"/>
    <cellStyle name="Хороший 2" xfId="570"/>
    <cellStyle name="Хороший 3" xfId="571"/>
    <cellStyle name="Хороший 4" xfId="572"/>
    <cellStyle name="Хороший 5" xfId="573"/>
    <cellStyle name="Хороший 6" xfId="574"/>
    <cellStyle name="Хороший 7" xfId="575"/>
    <cellStyle name="Хороший 8" xfId="576"/>
    <cellStyle name="Хороший 9" xfId="577"/>
    <cellStyle name="Хороший_JKH.OPEN.INFO.GVS(v3.0)" xfId="578"/>
    <cellStyle name="Џђћ–…ќ’ќ›‰" xfId="5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KAA\Downloads\JKH.OPEN.INFO.WARM2(v2.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TEH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voshod_teploset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workbookViewId="0" topLeftCell="C16">
      <selection activeCell="G21" sqref="G2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4" customWidth="1"/>
    <col min="5" max="5" width="35.75390625" style="4" customWidth="1"/>
    <col min="6" max="6" width="21.625" style="4" customWidth="1"/>
    <col min="7" max="7" width="40.75390625" style="5" customWidth="1"/>
    <col min="8" max="8" width="32.75390625" style="4" customWidth="1"/>
    <col min="9" max="9" width="2.75390625" style="6" customWidth="1"/>
    <col min="10" max="10" width="2.75390625" style="4" customWidth="1"/>
    <col min="11" max="16384" width="9.125" style="4" customWidth="1"/>
  </cols>
  <sheetData>
    <row r="1" spans="1:9" s="3" customFormat="1" ht="12.75" customHeight="1" hidden="1">
      <c r="A1" s="1" t="str">
        <f>region_name</f>
        <v>Самарская область</v>
      </c>
      <c r="B1" s="2">
        <f>IF(god="","Не определено",god)</f>
        <v>2010</v>
      </c>
      <c r="C1" s="3" t="str">
        <f>org&amp;"_INN:"&amp;inn&amp;"_KPP:"&amp;kpp</f>
        <v>ООО "Восход"_INN:6350011514_KPP:635001001</v>
      </c>
      <c r="G1" s="7"/>
      <c r="I1" s="8"/>
    </row>
    <row r="2" spans="1:9" s="3" customFormat="1" ht="11.25" customHeight="1">
      <c r="A2" s="1" t="str">
        <f>IF(org="","Не определено",org)</f>
        <v>ООО "Восход"</v>
      </c>
      <c r="B2" s="2" t="str">
        <f>IF(inn="","Не определено",inn)</f>
        <v>6350011514</v>
      </c>
      <c r="G2" s="7"/>
      <c r="I2" s="8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9"/>
      <c r="E3" s="10"/>
      <c r="F3" s="11"/>
      <c r="G3" s="326" t="e">
        <f>version</f>
        <v>#REF!</v>
      </c>
      <c r="H3" s="326"/>
      <c r="I3" s="12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3"/>
      <c r="E4" s="327" t="s">
        <v>215</v>
      </c>
      <c r="F4" s="327"/>
      <c r="G4" s="327"/>
      <c r="H4" s="14"/>
      <c r="I4" s="15"/>
    </row>
    <row r="5" spans="4:9" ht="11.25">
      <c r="D5" s="13"/>
      <c r="E5" s="14"/>
      <c r="F5" s="14"/>
      <c r="G5" s="16"/>
      <c r="H5" s="14"/>
      <c r="I5" s="15"/>
    </row>
    <row r="6" spans="4:9" ht="16.5" customHeight="1">
      <c r="D6" s="13"/>
      <c r="E6" s="328" t="s">
        <v>212</v>
      </c>
      <c r="F6" s="328"/>
      <c r="G6" s="17"/>
      <c r="H6" s="14"/>
      <c r="I6" s="15"/>
    </row>
    <row r="7" spans="1:9" ht="24.75" customHeight="1">
      <c r="A7" s="18"/>
      <c r="D7" s="13"/>
      <c r="E7" s="329" t="s">
        <v>213</v>
      </c>
      <c r="F7" s="329"/>
      <c r="G7" s="16"/>
      <c r="H7" s="14"/>
      <c r="I7" s="15"/>
    </row>
    <row r="8" spans="1:9" ht="12" customHeight="1">
      <c r="A8" s="18"/>
      <c r="D8" s="19"/>
      <c r="E8" s="20"/>
      <c r="F8" s="21"/>
      <c r="G8" s="22"/>
      <c r="H8" s="21"/>
      <c r="I8" s="15"/>
    </row>
    <row r="9" spans="4:9" ht="30" customHeight="1">
      <c r="D9" s="19"/>
      <c r="E9" s="23" t="s">
        <v>216</v>
      </c>
      <c r="F9" s="24">
        <v>2010</v>
      </c>
      <c r="G9" s="25" t="s">
        <v>217</v>
      </c>
      <c r="H9" s="26"/>
      <c r="I9" s="15"/>
    </row>
    <row r="10" spans="4:9" ht="12" customHeight="1">
      <c r="D10" s="19"/>
      <c r="E10" s="27"/>
      <c r="F10" s="14"/>
      <c r="G10" s="28"/>
      <c r="H10" s="29"/>
      <c r="I10" s="15"/>
    </row>
    <row r="11" spans="1:9" ht="37.5" customHeight="1">
      <c r="A11" s="1" t="s">
        <v>218</v>
      </c>
      <c r="B11" s="2" t="s">
        <v>219</v>
      </c>
      <c r="D11" s="19"/>
      <c r="E11" s="23" t="s">
        <v>220</v>
      </c>
      <c r="F11" s="30" t="s">
        <v>221</v>
      </c>
      <c r="G11" s="25" t="s">
        <v>222</v>
      </c>
      <c r="H11" s="26" t="s">
        <v>223</v>
      </c>
      <c r="I11" s="15"/>
    </row>
    <row r="12" spans="1:9" ht="12" customHeight="1">
      <c r="A12" s="1">
        <v>214</v>
      </c>
      <c r="D12" s="19"/>
      <c r="E12" s="27"/>
      <c r="F12" s="28"/>
      <c r="G12" s="28"/>
      <c r="H12" s="29"/>
      <c r="I12" s="15"/>
    </row>
    <row r="13" spans="4:10" ht="32.25" customHeight="1">
      <c r="D13" s="19"/>
      <c r="E13" s="31" t="s">
        <v>224</v>
      </c>
      <c r="F13" s="322" t="s">
        <v>225</v>
      </c>
      <c r="G13" s="322"/>
      <c r="H13" s="29"/>
      <c r="I13" s="15"/>
      <c r="J13" s="32"/>
    </row>
    <row r="14" spans="4:9" ht="12.75" customHeight="1" hidden="1">
      <c r="D14" s="19"/>
      <c r="E14" s="33"/>
      <c r="F14" s="34"/>
      <c r="G14" s="28"/>
      <c r="H14" s="29"/>
      <c r="I14" s="15"/>
    </row>
    <row r="15" spans="4:9" ht="12.75" customHeight="1" hidden="1">
      <c r="D15" s="19"/>
      <c r="E15" s="31" t="s">
        <v>226</v>
      </c>
      <c r="F15" s="323"/>
      <c r="G15" s="323"/>
      <c r="H15" s="29" t="s">
        <v>227</v>
      </c>
      <c r="I15" s="15"/>
    </row>
    <row r="16" spans="4:9" ht="12" customHeight="1">
      <c r="D16" s="19"/>
      <c r="E16" s="33"/>
      <c r="F16" s="34"/>
      <c r="G16" s="28"/>
      <c r="H16" s="29"/>
      <c r="I16" s="15"/>
    </row>
    <row r="17" spans="4:9" ht="19.5" customHeight="1">
      <c r="D17" s="19"/>
      <c r="E17" s="35" t="s">
        <v>228</v>
      </c>
      <c r="F17" s="36" t="s">
        <v>229</v>
      </c>
      <c r="G17" s="22"/>
      <c r="H17" s="37" t="s">
        <v>230</v>
      </c>
      <c r="I17" s="15"/>
    </row>
    <row r="18" spans="4:9" ht="19.5" customHeight="1">
      <c r="D18" s="19"/>
      <c r="E18" s="38" t="s">
        <v>231</v>
      </c>
      <c r="F18" s="39" t="s">
        <v>232</v>
      </c>
      <c r="G18" s="40"/>
      <c r="H18" s="41" t="s">
        <v>233</v>
      </c>
      <c r="I18" s="15"/>
    </row>
    <row r="19" spans="4:9" ht="12" customHeight="1">
      <c r="D19" s="19"/>
      <c r="E19" s="27"/>
      <c r="F19" s="14"/>
      <c r="G19" s="28"/>
      <c r="H19" s="29"/>
      <c r="I19" s="15"/>
    </row>
    <row r="20" spans="4:9" ht="30" customHeight="1">
      <c r="D20" s="19"/>
      <c r="E20" s="23" t="s">
        <v>234</v>
      </c>
      <c r="F20" s="324" t="s">
        <v>235</v>
      </c>
      <c r="G20" s="324"/>
      <c r="H20" s="29"/>
      <c r="I20" s="15"/>
    </row>
    <row r="21" spans="4:9" ht="12" customHeight="1">
      <c r="D21" s="19"/>
      <c r="E21" s="27"/>
      <c r="F21" s="14"/>
      <c r="G21" s="28"/>
      <c r="H21" s="29"/>
      <c r="I21" s="15"/>
    </row>
    <row r="22" spans="3:17" ht="39.75" customHeight="1">
      <c r="C22" s="42"/>
      <c r="D22" s="19"/>
      <c r="E22" s="43" t="s">
        <v>236</v>
      </c>
      <c r="F22" s="44" t="s">
        <v>237</v>
      </c>
      <c r="G22" s="45" t="s">
        <v>238</v>
      </c>
      <c r="H22" s="14"/>
      <c r="I22" s="15"/>
      <c r="O22" s="46"/>
      <c r="P22" s="46"/>
      <c r="Q22" s="47"/>
    </row>
    <row r="23" spans="4:9" ht="24.75" customHeight="1">
      <c r="D23" s="19"/>
      <c r="E23" s="325" t="s">
        <v>239</v>
      </c>
      <c r="F23" s="48" t="s">
        <v>240</v>
      </c>
      <c r="G23" s="49" t="s">
        <v>241</v>
      </c>
      <c r="H23" s="14" t="s">
        <v>242</v>
      </c>
      <c r="I23" s="15"/>
    </row>
    <row r="24" spans="4:9" ht="24.75" customHeight="1">
      <c r="D24" s="19"/>
      <c r="E24" s="325"/>
      <c r="F24" s="50" t="s">
        <v>243</v>
      </c>
      <c r="G24" s="51" t="s">
        <v>244</v>
      </c>
      <c r="H24" s="29"/>
      <c r="I24" s="15"/>
    </row>
    <row r="25" spans="4:9" ht="12" customHeight="1">
      <c r="D25" s="19"/>
      <c r="E25" s="27"/>
      <c r="F25" s="14"/>
      <c r="G25" s="28"/>
      <c r="H25" s="29"/>
      <c r="I25" s="15"/>
    </row>
    <row r="26" spans="1:9" ht="27" customHeight="1">
      <c r="A26" s="52" t="s">
        <v>245</v>
      </c>
      <c r="B26" s="2" t="s">
        <v>246</v>
      </c>
      <c r="D26" s="13"/>
      <c r="E26" s="320" t="s">
        <v>246</v>
      </c>
      <c r="F26" s="320"/>
      <c r="G26" s="53" t="s">
        <v>247</v>
      </c>
      <c r="H26" s="14"/>
      <c r="I26" s="15"/>
    </row>
    <row r="27" spans="1:9" ht="27" customHeight="1">
      <c r="A27" s="52" t="s">
        <v>248</v>
      </c>
      <c r="B27" s="2" t="s">
        <v>249</v>
      </c>
      <c r="D27" s="13"/>
      <c r="E27" s="321" t="s">
        <v>249</v>
      </c>
      <c r="F27" s="321"/>
      <c r="G27" s="53" t="s">
        <v>247</v>
      </c>
      <c r="H27" s="14"/>
      <c r="I27" s="15"/>
    </row>
    <row r="28" spans="1:9" ht="21" customHeight="1">
      <c r="A28" s="52" t="s">
        <v>250</v>
      </c>
      <c r="B28" s="2" t="s">
        <v>251</v>
      </c>
      <c r="D28" s="13"/>
      <c r="E28" s="321" t="s">
        <v>252</v>
      </c>
      <c r="F28" s="54" t="s">
        <v>253</v>
      </c>
      <c r="G28" s="55" t="s">
        <v>254</v>
      </c>
      <c r="H28" s="14"/>
      <c r="I28" s="15"/>
    </row>
    <row r="29" spans="1:9" ht="21" customHeight="1">
      <c r="A29" s="52" t="s">
        <v>255</v>
      </c>
      <c r="B29" s="2" t="s">
        <v>256</v>
      </c>
      <c r="D29" s="13"/>
      <c r="E29" s="321"/>
      <c r="F29" s="54" t="s">
        <v>257</v>
      </c>
      <c r="G29" s="55" t="s">
        <v>258</v>
      </c>
      <c r="H29" s="14"/>
      <c r="I29" s="15"/>
    </row>
    <row r="30" spans="1:9" ht="21" customHeight="1">
      <c r="A30" s="52" t="s">
        <v>259</v>
      </c>
      <c r="B30" s="2" t="s">
        <v>260</v>
      </c>
      <c r="D30" s="13"/>
      <c r="E30" s="321" t="s">
        <v>261</v>
      </c>
      <c r="F30" s="54" t="s">
        <v>253</v>
      </c>
      <c r="G30" s="55" t="s">
        <v>262</v>
      </c>
      <c r="H30" s="14"/>
      <c r="I30" s="15"/>
    </row>
    <row r="31" spans="1:9" ht="21" customHeight="1">
      <c r="A31" s="52" t="s">
        <v>263</v>
      </c>
      <c r="B31" s="2" t="s">
        <v>264</v>
      </c>
      <c r="D31" s="13"/>
      <c r="E31" s="321"/>
      <c r="F31" s="54" t="s">
        <v>257</v>
      </c>
      <c r="G31" s="55" t="s">
        <v>265</v>
      </c>
      <c r="H31" s="14"/>
      <c r="I31" s="15"/>
    </row>
    <row r="32" spans="1:9" ht="21" customHeight="1">
      <c r="A32" s="52" t="s">
        <v>266</v>
      </c>
      <c r="B32" s="56" t="s">
        <v>267</v>
      </c>
      <c r="D32" s="57"/>
      <c r="E32" s="319" t="s">
        <v>268</v>
      </c>
      <c r="F32" s="58" t="s">
        <v>253</v>
      </c>
      <c r="G32" s="55" t="s">
        <v>262</v>
      </c>
      <c r="H32" s="59"/>
      <c r="I32" s="15"/>
    </row>
    <row r="33" spans="1:9" ht="21" customHeight="1">
      <c r="A33" s="52" t="s">
        <v>269</v>
      </c>
      <c r="B33" s="56" t="s">
        <v>270</v>
      </c>
      <c r="D33" s="57"/>
      <c r="E33" s="319"/>
      <c r="F33" s="58" t="s">
        <v>271</v>
      </c>
      <c r="G33" s="60" t="s">
        <v>272</v>
      </c>
      <c r="H33" s="59"/>
      <c r="I33" s="15"/>
    </row>
    <row r="34" spans="1:9" ht="21" customHeight="1">
      <c r="A34" s="52" t="s">
        <v>273</v>
      </c>
      <c r="B34" s="56" t="s">
        <v>274</v>
      </c>
      <c r="D34" s="57"/>
      <c r="E34" s="319"/>
      <c r="F34" s="58" t="s">
        <v>257</v>
      </c>
      <c r="G34" s="55" t="s">
        <v>265</v>
      </c>
      <c r="H34" s="59"/>
      <c r="I34" s="15"/>
    </row>
    <row r="35" spans="1:9" ht="21" customHeight="1">
      <c r="A35" s="52" t="s">
        <v>275</v>
      </c>
      <c r="B35" s="56" t="s">
        <v>276</v>
      </c>
      <c r="D35" s="57"/>
      <c r="E35" s="319"/>
      <c r="F35" s="61" t="s">
        <v>214</v>
      </c>
      <c r="G35" s="62" t="s">
        <v>277</v>
      </c>
      <c r="H35" s="59"/>
      <c r="I35" s="15"/>
    </row>
    <row r="36" spans="4:9" ht="11.25">
      <c r="D36" s="63"/>
      <c r="E36" s="64"/>
      <c r="F36" s="64"/>
      <c r="G36" s="65"/>
      <c r="H36" s="64"/>
      <c r="I36" s="66"/>
    </row>
    <row r="42" ht="11.25">
      <c r="G42" s="67"/>
    </row>
    <row r="49" ht="11.25">
      <c r="Z49" s="32"/>
    </row>
    <row r="50" ht="11.25">
      <c r="Z50" s="32"/>
    </row>
    <row r="51" ht="11.25">
      <c r="Z51" s="32"/>
    </row>
    <row r="52" ht="11.25">
      <c r="Z52" s="32"/>
    </row>
    <row r="53" ht="11.25">
      <c r="Z53" s="32"/>
    </row>
    <row r="54" ht="11.25">
      <c r="Z54" s="32"/>
    </row>
    <row r="55" ht="11.25">
      <c r="Z55" s="32"/>
    </row>
    <row r="56" ht="11.25">
      <c r="Z56" s="32"/>
    </row>
  </sheetData>
  <sheetProtection sheet="1" formatColumns="0" formatRows="0"/>
  <mergeCells count="13">
    <mergeCell ref="G3:H3"/>
    <mergeCell ref="E4:G4"/>
    <mergeCell ref="E6:F6"/>
    <mergeCell ref="E7:F7"/>
    <mergeCell ref="F13:G13"/>
    <mergeCell ref="F15:G15"/>
    <mergeCell ref="F20:G20"/>
    <mergeCell ref="E23:E24"/>
    <mergeCell ref="E32:E35"/>
    <mergeCell ref="E26:F26"/>
    <mergeCell ref="E27:F27"/>
    <mergeCell ref="E28:E29"/>
    <mergeCell ref="E30:E31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ErrorMessage="1" sqref="F20:G20">
      <formula1>kind_of_activity</formula1>
      <formula2>0</formula2>
    </dataValidation>
    <dataValidation type="list" allowBlank="1" showErrorMessage="1" sqref="H9">
      <formula1>prd2_range</formula1>
      <formula2>0</formula2>
    </dataValidation>
    <dataValidation type="list" allowBlank="1" showErrorMessage="1" sqref="H11">
      <formula1>"ПЛАН,ФАКТ"</formula1>
      <formula2>0</formula2>
    </dataValidation>
    <dataValidation type="list" allowBlank="1" showErrorMessage="1" sqref="H18">
      <formula1>"Да,Нет"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  <formula2>0</formula2>
    </dataValidation>
  </dataValidations>
  <printOptions/>
  <pageMargins left="0.75" right="0.75" top="1" bottom="1" header="0.5118055555555555" footer="0.5118055555555555"/>
  <pageSetup fitToHeight="2" fitToWidth="1" horizontalDpi="300" verticalDpi="300" orientation="landscape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4"/>
  <dimension ref="B1:H1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303" customWidth="1"/>
  </cols>
  <sheetData>
    <row r="1" spans="2:8" ht="11.25">
      <c r="B1" s="303" t="s">
        <v>583</v>
      </c>
      <c r="C1" s="303" t="s">
        <v>584</v>
      </c>
      <c r="D1" s="303" t="s">
        <v>585</v>
      </c>
      <c r="E1" s="303" t="s">
        <v>586</v>
      </c>
      <c r="F1" s="303" t="s">
        <v>587</v>
      </c>
      <c r="G1" s="303" t="s">
        <v>588</v>
      </c>
      <c r="H1" s="303" t="s">
        <v>589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/>
  <dimension ref="A1:E343"/>
  <sheetViews>
    <sheetView workbookViewId="0" topLeftCell="A1">
      <selection activeCell="A2" sqref="A2"/>
    </sheetView>
  </sheetViews>
  <sheetFormatPr defaultColWidth="9.00390625" defaultRowHeight="12.75"/>
  <cols>
    <col min="1" max="16384" width="9.125" style="304" customWidth="1"/>
  </cols>
  <sheetData>
    <row r="1" spans="1:3" ht="11.25">
      <c r="A1" s="304" t="s">
        <v>584</v>
      </c>
      <c r="B1" s="304" t="s">
        <v>583</v>
      </c>
      <c r="C1" s="304" t="s">
        <v>766</v>
      </c>
    </row>
    <row r="2" spans="1:5" ht="11.25">
      <c r="A2" s="302" t="s">
        <v>590</v>
      </c>
      <c r="B2" s="304" t="s">
        <v>590</v>
      </c>
      <c r="C2" s="304" t="s">
        <v>767</v>
      </c>
      <c r="D2" s="304" t="s">
        <v>590</v>
      </c>
      <c r="E2" s="304" t="s">
        <v>768</v>
      </c>
    </row>
    <row r="3" spans="1:5" ht="11.25">
      <c r="A3" s="302" t="s">
        <v>590</v>
      </c>
      <c r="B3" s="304" t="s">
        <v>769</v>
      </c>
      <c r="C3" s="304" t="s">
        <v>770</v>
      </c>
      <c r="D3" s="304" t="s">
        <v>771</v>
      </c>
      <c r="E3" s="304" t="s">
        <v>772</v>
      </c>
    </row>
    <row r="4" spans="1:5" ht="11.25">
      <c r="A4" s="302" t="s">
        <v>590</v>
      </c>
      <c r="B4" s="304" t="s">
        <v>591</v>
      </c>
      <c r="C4" s="304" t="s">
        <v>592</v>
      </c>
      <c r="D4" s="304" t="s">
        <v>773</v>
      </c>
      <c r="E4" s="304" t="s">
        <v>774</v>
      </c>
    </row>
    <row r="5" spans="1:5" ht="11.25">
      <c r="A5" s="302" t="s">
        <v>590</v>
      </c>
      <c r="B5" s="304" t="s">
        <v>775</v>
      </c>
      <c r="C5" s="304" t="s">
        <v>776</v>
      </c>
      <c r="D5" s="304" t="s">
        <v>777</v>
      </c>
      <c r="E5" s="304" t="s">
        <v>778</v>
      </c>
    </row>
    <row r="6" spans="1:5" ht="11.25">
      <c r="A6" s="302" t="s">
        <v>590</v>
      </c>
      <c r="B6" s="304" t="s">
        <v>779</v>
      </c>
      <c r="C6" s="304" t="s">
        <v>780</v>
      </c>
      <c r="D6" s="304" t="s">
        <v>597</v>
      </c>
      <c r="E6" s="304" t="s">
        <v>781</v>
      </c>
    </row>
    <row r="7" spans="1:5" ht="11.25">
      <c r="A7" s="302" t="s">
        <v>590</v>
      </c>
      <c r="B7" s="304" t="s">
        <v>782</v>
      </c>
      <c r="C7" s="304" t="s">
        <v>783</v>
      </c>
      <c r="D7" s="304" t="s">
        <v>784</v>
      </c>
      <c r="E7" s="304" t="s">
        <v>785</v>
      </c>
    </row>
    <row r="8" spans="1:5" ht="11.25">
      <c r="A8" s="302" t="s">
        <v>771</v>
      </c>
      <c r="B8" s="304" t="s">
        <v>771</v>
      </c>
      <c r="C8" s="304" t="s">
        <v>786</v>
      </c>
      <c r="D8" s="304" t="s">
        <v>603</v>
      </c>
      <c r="E8" s="304" t="s">
        <v>787</v>
      </c>
    </row>
    <row r="9" spans="1:5" ht="11.25">
      <c r="A9" s="302" t="s">
        <v>771</v>
      </c>
      <c r="B9" s="304" t="s">
        <v>788</v>
      </c>
      <c r="C9" s="304" t="s">
        <v>789</v>
      </c>
      <c r="D9" s="304" t="s">
        <v>609</v>
      </c>
      <c r="E9" s="304" t="s">
        <v>790</v>
      </c>
    </row>
    <row r="10" spans="1:5" ht="11.25">
      <c r="A10" s="302" t="s">
        <v>771</v>
      </c>
      <c r="B10" s="304" t="s">
        <v>791</v>
      </c>
      <c r="C10" s="304" t="s">
        <v>792</v>
      </c>
      <c r="D10" s="304" t="s">
        <v>793</v>
      </c>
      <c r="E10" s="304" t="s">
        <v>794</v>
      </c>
    </row>
    <row r="11" spans="1:5" ht="11.25">
      <c r="A11" s="302" t="s">
        <v>771</v>
      </c>
      <c r="B11" s="304" t="s">
        <v>795</v>
      </c>
      <c r="C11" s="304" t="s">
        <v>796</v>
      </c>
      <c r="D11" s="304" t="s">
        <v>797</v>
      </c>
      <c r="E11" s="304" t="s">
        <v>798</v>
      </c>
    </row>
    <row r="12" spans="1:5" ht="11.25">
      <c r="A12" s="302" t="s">
        <v>771</v>
      </c>
      <c r="B12" s="304" t="s">
        <v>799</v>
      </c>
      <c r="C12" s="304" t="s">
        <v>800</v>
      </c>
      <c r="D12" s="304" t="s">
        <v>801</v>
      </c>
      <c r="E12" s="304" t="s">
        <v>802</v>
      </c>
    </row>
    <row r="13" spans="1:5" ht="11.25">
      <c r="A13" s="302" t="s">
        <v>771</v>
      </c>
      <c r="B13" s="304" t="s">
        <v>803</v>
      </c>
      <c r="C13" s="304" t="s">
        <v>804</v>
      </c>
      <c r="D13" s="304" t="s">
        <v>238</v>
      </c>
      <c r="E13" s="304" t="s">
        <v>805</v>
      </c>
    </row>
    <row r="14" spans="1:5" ht="11.25">
      <c r="A14" s="302" t="s">
        <v>771</v>
      </c>
      <c r="B14" s="304" t="s">
        <v>806</v>
      </c>
      <c r="C14" s="304" t="s">
        <v>807</v>
      </c>
      <c r="D14" s="304" t="s">
        <v>632</v>
      </c>
      <c r="E14" s="304" t="s">
        <v>808</v>
      </c>
    </row>
    <row r="15" spans="1:5" ht="11.25">
      <c r="A15" s="302" t="s">
        <v>771</v>
      </c>
      <c r="B15" s="304" t="s">
        <v>809</v>
      </c>
      <c r="C15" s="304" t="s">
        <v>810</v>
      </c>
      <c r="D15" s="304" t="s">
        <v>811</v>
      </c>
      <c r="E15" s="304" t="s">
        <v>812</v>
      </c>
    </row>
    <row r="16" spans="1:5" ht="11.25">
      <c r="A16" s="302" t="s">
        <v>771</v>
      </c>
      <c r="B16" s="304" t="s">
        <v>813</v>
      </c>
      <c r="C16" s="304" t="s">
        <v>814</v>
      </c>
      <c r="D16" s="304" t="s">
        <v>637</v>
      </c>
      <c r="E16" s="304" t="s">
        <v>815</v>
      </c>
    </row>
    <row r="17" spans="1:5" ht="11.25">
      <c r="A17" s="302" t="s">
        <v>771</v>
      </c>
      <c r="B17" s="304" t="s">
        <v>816</v>
      </c>
      <c r="C17" s="304" t="s">
        <v>817</v>
      </c>
      <c r="D17" s="304" t="s">
        <v>646</v>
      </c>
      <c r="E17" s="304" t="s">
        <v>818</v>
      </c>
    </row>
    <row r="18" spans="1:5" ht="11.25">
      <c r="A18" s="302" t="s">
        <v>771</v>
      </c>
      <c r="B18" s="304" t="s">
        <v>819</v>
      </c>
      <c r="C18" s="304" t="s">
        <v>820</v>
      </c>
      <c r="D18" s="304" t="s">
        <v>821</v>
      </c>
      <c r="E18" s="304" t="s">
        <v>822</v>
      </c>
    </row>
    <row r="19" spans="1:5" ht="11.25">
      <c r="A19" s="302" t="s">
        <v>771</v>
      </c>
      <c r="B19" s="304" t="s">
        <v>823</v>
      </c>
      <c r="C19" s="304" t="s">
        <v>824</v>
      </c>
      <c r="D19" s="304" t="s">
        <v>825</v>
      </c>
      <c r="E19" s="304" t="s">
        <v>826</v>
      </c>
    </row>
    <row r="20" spans="1:5" ht="11.25">
      <c r="A20" s="302" t="s">
        <v>771</v>
      </c>
      <c r="B20" s="304" t="s">
        <v>827</v>
      </c>
      <c r="C20" s="304" t="s">
        <v>828</v>
      </c>
      <c r="D20" s="304" t="s">
        <v>829</v>
      </c>
      <c r="E20" s="304" t="s">
        <v>830</v>
      </c>
    </row>
    <row r="21" spans="1:5" ht="11.25">
      <c r="A21" s="302" t="s">
        <v>771</v>
      </c>
      <c r="B21" s="304" t="s">
        <v>831</v>
      </c>
      <c r="C21" s="304" t="s">
        <v>832</v>
      </c>
      <c r="D21" s="304" t="s">
        <v>657</v>
      </c>
      <c r="E21" s="304" t="s">
        <v>833</v>
      </c>
    </row>
    <row r="22" spans="1:5" ht="11.25">
      <c r="A22" s="302" t="s">
        <v>773</v>
      </c>
      <c r="B22" s="304" t="s">
        <v>773</v>
      </c>
      <c r="C22" s="304" t="s">
        <v>834</v>
      </c>
      <c r="D22" s="304" t="s">
        <v>835</v>
      </c>
      <c r="E22" s="304" t="s">
        <v>836</v>
      </c>
    </row>
    <row r="23" spans="1:5" ht="11.25">
      <c r="A23" s="302" t="s">
        <v>773</v>
      </c>
      <c r="B23" s="304" t="s">
        <v>837</v>
      </c>
      <c r="C23" s="304" t="s">
        <v>838</v>
      </c>
      <c r="D23" s="304" t="s">
        <v>666</v>
      </c>
      <c r="E23" s="304" t="s">
        <v>839</v>
      </c>
    </row>
    <row r="24" spans="1:5" ht="11.25">
      <c r="A24" s="302" t="s">
        <v>773</v>
      </c>
      <c r="B24" s="304" t="s">
        <v>840</v>
      </c>
      <c r="C24" s="304" t="s">
        <v>841</v>
      </c>
      <c r="D24" s="304" t="s">
        <v>671</v>
      </c>
      <c r="E24" s="304" t="s">
        <v>842</v>
      </c>
    </row>
    <row r="25" spans="1:5" ht="11.25">
      <c r="A25" s="302" t="s">
        <v>773</v>
      </c>
      <c r="B25" s="304" t="s">
        <v>843</v>
      </c>
      <c r="C25" s="304" t="s">
        <v>844</v>
      </c>
      <c r="D25" s="304" t="s">
        <v>685</v>
      </c>
      <c r="E25" s="304" t="s">
        <v>845</v>
      </c>
    </row>
    <row r="26" spans="1:5" ht="11.25">
      <c r="A26" s="302" t="s">
        <v>773</v>
      </c>
      <c r="B26" s="304" t="s">
        <v>846</v>
      </c>
      <c r="C26" s="304" t="s">
        <v>847</v>
      </c>
      <c r="D26" s="304" t="s">
        <v>695</v>
      </c>
      <c r="E26" s="304" t="s">
        <v>848</v>
      </c>
    </row>
    <row r="27" spans="1:5" ht="11.25">
      <c r="A27" s="302" t="s">
        <v>773</v>
      </c>
      <c r="B27" s="304" t="s">
        <v>849</v>
      </c>
      <c r="C27" s="304" t="s">
        <v>850</v>
      </c>
      <c r="D27" s="304" t="s">
        <v>851</v>
      </c>
      <c r="E27" s="304" t="s">
        <v>852</v>
      </c>
    </row>
    <row r="28" spans="1:5" ht="11.25">
      <c r="A28" s="302" t="s">
        <v>777</v>
      </c>
      <c r="B28" s="304" t="s">
        <v>777</v>
      </c>
      <c r="C28" s="304" t="s">
        <v>853</v>
      </c>
      <c r="D28" s="304" t="s">
        <v>714</v>
      </c>
      <c r="E28" s="304" t="s">
        <v>854</v>
      </c>
    </row>
    <row r="29" spans="1:5" ht="11.25">
      <c r="A29" s="302" t="s">
        <v>777</v>
      </c>
      <c r="B29" s="304" t="s">
        <v>855</v>
      </c>
      <c r="C29" s="304" t="s">
        <v>856</v>
      </c>
      <c r="D29" s="304" t="s">
        <v>857</v>
      </c>
      <c r="E29" s="304" t="s">
        <v>858</v>
      </c>
    </row>
    <row r="30" spans="1:5" ht="11.25">
      <c r="A30" s="302" t="s">
        <v>777</v>
      </c>
      <c r="B30" s="304" t="s">
        <v>859</v>
      </c>
      <c r="C30" s="304" t="s">
        <v>860</v>
      </c>
      <c r="D30" s="304" t="s">
        <v>720</v>
      </c>
      <c r="E30" s="304" t="s">
        <v>861</v>
      </c>
    </row>
    <row r="31" spans="1:5" ht="11.25">
      <c r="A31" s="302" t="s">
        <v>777</v>
      </c>
      <c r="B31" s="304" t="s">
        <v>862</v>
      </c>
      <c r="C31" s="304" t="s">
        <v>863</v>
      </c>
      <c r="D31" s="304" t="s">
        <v>727</v>
      </c>
      <c r="E31" s="304" t="s">
        <v>864</v>
      </c>
    </row>
    <row r="32" spans="1:5" ht="11.25">
      <c r="A32" s="302" t="s">
        <v>777</v>
      </c>
      <c r="B32" s="304" t="s">
        <v>865</v>
      </c>
      <c r="C32" s="304" t="s">
        <v>866</v>
      </c>
      <c r="D32" s="304" t="s">
        <v>867</v>
      </c>
      <c r="E32" s="304" t="s">
        <v>868</v>
      </c>
    </row>
    <row r="33" spans="1:5" ht="11.25">
      <c r="A33" s="302" t="s">
        <v>777</v>
      </c>
      <c r="B33" s="304" t="s">
        <v>869</v>
      </c>
      <c r="C33" s="304" t="s">
        <v>870</v>
      </c>
      <c r="D33" s="304" t="s">
        <v>871</v>
      </c>
      <c r="E33" s="304" t="s">
        <v>872</v>
      </c>
    </row>
    <row r="34" spans="1:5" ht="11.25">
      <c r="A34" s="302" t="s">
        <v>777</v>
      </c>
      <c r="B34" s="304" t="s">
        <v>873</v>
      </c>
      <c r="C34" s="304" t="s">
        <v>874</v>
      </c>
      <c r="D34" s="304" t="s">
        <v>742</v>
      </c>
      <c r="E34" s="304" t="s">
        <v>875</v>
      </c>
    </row>
    <row r="35" spans="1:5" ht="11.25">
      <c r="A35" s="302" t="s">
        <v>777</v>
      </c>
      <c r="B35" s="304" t="s">
        <v>876</v>
      </c>
      <c r="C35" s="304" t="s">
        <v>877</v>
      </c>
      <c r="D35" s="304" t="s">
        <v>747</v>
      </c>
      <c r="E35" s="304" t="s">
        <v>878</v>
      </c>
    </row>
    <row r="36" spans="1:5" ht="11.25">
      <c r="A36" s="302" t="s">
        <v>777</v>
      </c>
      <c r="B36" s="304" t="s">
        <v>879</v>
      </c>
      <c r="C36" s="304" t="s">
        <v>880</v>
      </c>
      <c r="D36" s="304" t="s">
        <v>757</v>
      </c>
      <c r="E36" s="304" t="s">
        <v>881</v>
      </c>
    </row>
    <row r="37" spans="1:5" ht="11.25">
      <c r="A37" s="302" t="s">
        <v>597</v>
      </c>
      <c r="B37" s="304" t="s">
        <v>597</v>
      </c>
      <c r="C37" s="304" t="s">
        <v>882</v>
      </c>
      <c r="D37" s="304" t="s">
        <v>761</v>
      </c>
      <c r="E37" s="304" t="s">
        <v>883</v>
      </c>
    </row>
    <row r="38" spans="1:5" ht="11.25">
      <c r="A38" s="302" t="s">
        <v>597</v>
      </c>
      <c r="B38" s="304" t="s">
        <v>884</v>
      </c>
      <c r="C38" s="304" t="s">
        <v>885</v>
      </c>
      <c r="D38" s="304" t="s">
        <v>886</v>
      </c>
      <c r="E38" s="304" t="s">
        <v>887</v>
      </c>
    </row>
    <row r="39" spans="1:3" ht="11.25">
      <c r="A39" s="302" t="s">
        <v>597</v>
      </c>
      <c r="B39" s="304" t="s">
        <v>598</v>
      </c>
      <c r="C39" s="304" t="s">
        <v>599</v>
      </c>
    </row>
    <row r="40" spans="1:3" ht="11.25">
      <c r="A40" s="302" t="s">
        <v>597</v>
      </c>
      <c r="B40" s="304" t="s">
        <v>888</v>
      </c>
      <c r="C40" s="304" t="s">
        <v>889</v>
      </c>
    </row>
    <row r="41" spans="1:3" ht="11.25">
      <c r="A41" s="302" t="s">
        <v>597</v>
      </c>
      <c r="B41" s="304" t="s">
        <v>890</v>
      </c>
      <c r="C41" s="304" t="s">
        <v>891</v>
      </c>
    </row>
    <row r="42" spans="1:3" ht="11.25">
      <c r="A42" s="302" t="s">
        <v>597</v>
      </c>
      <c r="B42" s="304" t="s">
        <v>892</v>
      </c>
      <c r="C42" s="304" t="s">
        <v>893</v>
      </c>
    </row>
    <row r="43" spans="1:3" ht="11.25">
      <c r="A43" s="302" t="s">
        <v>597</v>
      </c>
      <c r="B43" s="304" t="s">
        <v>894</v>
      </c>
      <c r="C43" s="304" t="s">
        <v>895</v>
      </c>
    </row>
    <row r="44" spans="1:3" ht="11.25">
      <c r="A44" s="302" t="s">
        <v>597</v>
      </c>
      <c r="B44" s="304" t="s">
        <v>896</v>
      </c>
      <c r="C44" s="304" t="s">
        <v>897</v>
      </c>
    </row>
    <row r="45" spans="1:3" ht="11.25">
      <c r="A45" s="302" t="s">
        <v>597</v>
      </c>
      <c r="B45" s="304" t="s">
        <v>898</v>
      </c>
      <c r="C45" s="304" t="s">
        <v>899</v>
      </c>
    </row>
    <row r="46" spans="1:3" ht="11.25">
      <c r="A46" s="302" t="s">
        <v>597</v>
      </c>
      <c r="B46" s="304" t="s">
        <v>900</v>
      </c>
      <c r="C46" s="304" t="s">
        <v>901</v>
      </c>
    </row>
    <row r="47" spans="1:3" ht="11.25">
      <c r="A47" s="302" t="s">
        <v>784</v>
      </c>
      <c r="B47" s="304" t="s">
        <v>784</v>
      </c>
      <c r="C47" s="304" t="s">
        <v>902</v>
      </c>
    </row>
    <row r="48" spans="1:3" ht="11.25">
      <c r="A48" s="302" t="s">
        <v>784</v>
      </c>
      <c r="B48" s="304" t="s">
        <v>903</v>
      </c>
      <c r="C48" s="304" t="s">
        <v>904</v>
      </c>
    </row>
    <row r="49" spans="1:3" ht="11.25">
      <c r="A49" s="302" t="s">
        <v>784</v>
      </c>
      <c r="B49" s="304" t="s">
        <v>905</v>
      </c>
      <c r="C49" s="304" t="s">
        <v>906</v>
      </c>
    </row>
    <row r="50" spans="1:3" ht="11.25">
      <c r="A50" s="302" t="s">
        <v>784</v>
      </c>
      <c r="B50" s="304" t="s">
        <v>907</v>
      </c>
      <c r="C50" s="304" t="s">
        <v>908</v>
      </c>
    </row>
    <row r="51" spans="1:3" ht="11.25">
      <c r="A51" s="302" t="s">
        <v>784</v>
      </c>
      <c r="B51" s="304" t="s">
        <v>909</v>
      </c>
      <c r="C51" s="304" t="s">
        <v>910</v>
      </c>
    </row>
    <row r="52" spans="1:3" ht="11.25">
      <c r="A52" s="302" t="s">
        <v>784</v>
      </c>
      <c r="B52" s="304" t="s">
        <v>911</v>
      </c>
      <c r="C52" s="304" t="s">
        <v>912</v>
      </c>
    </row>
    <row r="53" spans="1:3" ht="11.25">
      <c r="A53" s="302" t="s">
        <v>784</v>
      </c>
      <c r="B53" s="304" t="s">
        <v>913</v>
      </c>
      <c r="C53" s="304" t="s">
        <v>914</v>
      </c>
    </row>
    <row r="54" spans="1:3" ht="11.25">
      <c r="A54" s="302" t="s">
        <v>784</v>
      </c>
      <c r="B54" s="304" t="s">
        <v>915</v>
      </c>
      <c r="C54" s="304" t="s">
        <v>916</v>
      </c>
    </row>
    <row r="55" spans="1:3" ht="11.25">
      <c r="A55" s="302" t="s">
        <v>784</v>
      </c>
      <c r="B55" s="304" t="s">
        <v>917</v>
      </c>
      <c r="C55" s="304" t="s">
        <v>918</v>
      </c>
    </row>
    <row r="56" spans="1:3" ht="11.25">
      <c r="A56" s="302" t="s">
        <v>784</v>
      </c>
      <c r="B56" s="304" t="s">
        <v>919</v>
      </c>
      <c r="C56" s="304" t="s">
        <v>920</v>
      </c>
    </row>
    <row r="57" spans="1:3" ht="11.25">
      <c r="A57" s="302" t="s">
        <v>784</v>
      </c>
      <c r="B57" s="304" t="s">
        <v>921</v>
      </c>
      <c r="C57" s="304" t="s">
        <v>922</v>
      </c>
    </row>
    <row r="58" spans="1:3" ht="11.25">
      <c r="A58" s="302" t="s">
        <v>784</v>
      </c>
      <c r="B58" s="304" t="s">
        <v>923</v>
      </c>
      <c r="C58" s="304" t="s">
        <v>924</v>
      </c>
    </row>
    <row r="59" spans="1:3" ht="11.25">
      <c r="A59" s="302" t="s">
        <v>784</v>
      </c>
      <c r="B59" s="304" t="s">
        <v>925</v>
      </c>
      <c r="C59" s="304" t="s">
        <v>926</v>
      </c>
    </row>
    <row r="60" spans="1:3" ht="11.25">
      <c r="A60" s="302" t="s">
        <v>784</v>
      </c>
      <c r="B60" s="304" t="s">
        <v>927</v>
      </c>
      <c r="C60" s="304" t="s">
        <v>928</v>
      </c>
    </row>
    <row r="61" spans="1:3" ht="11.25">
      <c r="A61" s="302" t="s">
        <v>603</v>
      </c>
      <c r="B61" s="304" t="s">
        <v>603</v>
      </c>
      <c r="C61" s="304" t="s">
        <v>929</v>
      </c>
    </row>
    <row r="62" spans="1:3" ht="11.25">
      <c r="A62" s="302" t="s">
        <v>603</v>
      </c>
      <c r="B62" s="304" t="s">
        <v>930</v>
      </c>
      <c r="C62" s="304" t="s">
        <v>931</v>
      </c>
    </row>
    <row r="63" spans="1:3" ht="11.25">
      <c r="A63" s="302" t="s">
        <v>603</v>
      </c>
      <c r="B63" s="304" t="s">
        <v>932</v>
      </c>
      <c r="C63" s="304" t="s">
        <v>933</v>
      </c>
    </row>
    <row r="64" spans="1:3" ht="11.25">
      <c r="A64" s="302" t="s">
        <v>603</v>
      </c>
      <c r="B64" s="304" t="s">
        <v>934</v>
      </c>
      <c r="C64" s="304" t="s">
        <v>935</v>
      </c>
    </row>
    <row r="65" spans="1:3" ht="11.25">
      <c r="A65" s="302" t="s">
        <v>603</v>
      </c>
      <c r="B65" s="304" t="s">
        <v>936</v>
      </c>
      <c r="C65" s="304" t="s">
        <v>937</v>
      </c>
    </row>
    <row r="66" spans="1:3" ht="11.25">
      <c r="A66" s="302" t="s">
        <v>603</v>
      </c>
      <c r="B66" s="304" t="s">
        <v>938</v>
      </c>
      <c r="C66" s="304" t="s">
        <v>939</v>
      </c>
    </row>
    <row r="67" spans="1:3" ht="11.25">
      <c r="A67" s="302" t="s">
        <v>603</v>
      </c>
      <c r="B67" s="304" t="s">
        <v>940</v>
      </c>
      <c r="C67" s="304" t="s">
        <v>941</v>
      </c>
    </row>
    <row r="68" spans="1:3" ht="11.25">
      <c r="A68" s="302" t="s">
        <v>603</v>
      </c>
      <c r="B68" s="304" t="s">
        <v>942</v>
      </c>
      <c r="C68" s="304" t="s">
        <v>943</v>
      </c>
    </row>
    <row r="69" spans="1:3" ht="11.25">
      <c r="A69" s="302" t="s">
        <v>603</v>
      </c>
      <c r="B69" s="304" t="s">
        <v>944</v>
      </c>
      <c r="C69" s="304" t="s">
        <v>945</v>
      </c>
    </row>
    <row r="70" spans="1:3" ht="11.25">
      <c r="A70" s="302" t="s">
        <v>603</v>
      </c>
      <c r="B70" s="304" t="s">
        <v>946</v>
      </c>
      <c r="C70" s="304" t="s">
        <v>947</v>
      </c>
    </row>
    <row r="71" spans="1:3" ht="11.25">
      <c r="A71" s="302" t="s">
        <v>603</v>
      </c>
      <c r="B71" s="304" t="s">
        <v>948</v>
      </c>
      <c r="C71" s="304" t="s">
        <v>949</v>
      </c>
    </row>
    <row r="72" spans="1:3" ht="11.25">
      <c r="A72" s="302" t="s">
        <v>603</v>
      </c>
      <c r="B72" s="304" t="s">
        <v>950</v>
      </c>
      <c r="C72" s="304" t="s">
        <v>951</v>
      </c>
    </row>
    <row r="73" spans="1:3" ht="11.25">
      <c r="A73" s="302" t="s">
        <v>603</v>
      </c>
      <c r="B73" s="304" t="s">
        <v>952</v>
      </c>
      <c r="C73" s="304" t="s">
        <v>953</v>
      </c>
    </row>
    <row r="74" spans="1:3" ht="11.25">
      <c r="A74" s="302" t="s">
        <v>603</v>
      </c>
      <c r="B74" s="304" t="s">
        <v>954</v>
      </c>
      <c r="C74" s="304" t="s">
        <v>955</v>
      </c>
    </row>
    <row r="75" spans="1:3" ht="11.25">
      <c r="A75" s="302" t="s">
        <v>603</v>
      </c>
      <c r="B75" s="304" t="s">
        <v>956</v>
      </c>
      <c r="C75" s="304" t="s">
        <v>957</v>
      </c>
    </row>
    <row r="76" spans="1:3" ht="11.25">
      <c r="A76" s="302" t="s">
        <v>603</v>
      </c>
      <c r="B76" s="304" t="s">
        <v>604</v>
      </c>
      <c r="C76" s="304" t="s">
        <v>605</v>
      </c>
    </row>
    <row r="77" spans="1:3" ht="11.25">
      <c r="A77" s="302" t="s">
        <v>609</v>
      </c>
      <c r="B77" s="304" t="s">
        <v>609</v>
      </c>
      <c r="C77" s="304" t="s">
        <v>610</v>
      </c>
    </row>
    <row r="78" spans="1:3" ht="11.25">
      <c r="A78" s="302" t="s">
        <v>609</v>
      </c>
      <c r="B78" s="304" t="s">
        <v>958</v>
      </c>
      <c r="C78" s="304" t="s">
        <v>959</v>
      </c>
    </row>
    <row r="79" spans="1:3" ht="11.25">
      <c r="A79" s="302" t="s">
        <v>609</v>
      </c>
      <c r="B79" s="304" t="s">
        <v>960</v>
      </c>
      <c r="C79" s="304" t="s">
        <v>961</v>
      </c>
    </row>
    <row r="80" spans="1:3" ht="11.25">
      <c r="A80" s="302" t="s">
        <v>609</v>
      </c>
      <c r="B80" s="304" t="s">
        <v>962</v>
      </c>
      <c r="C80" s="304" t="s">
        <v>963</v>
      </c>
    </row>
    <row r="81" spans="1:3" ht="11.25">
      <c r="A81" s="302" t="s">
        <v>609</v>
      </c>
      <c r="B81" s="304" t="s">
        <v>964</v>
      </c>
      <c r="C81" s="304" t="s">
        <v>965</v>
      </c>
    </row>
    <row r="82" spans="1:3" ht="11.25">
      <c r="A82" s="302" t="s">
        <v>609</v>
      </c>
      <c r="B82" s="304" t="s">
        <v>966</v>
      </c>
      <c r="C82" s="304" t="s">
        <v>967</v>
      </c>
    </row>
    <row r="83" spans="1:3" ht="11.25">
      <c r="A83" s="302" t="s">
        <v>609</v>
      </c>
      <c r="B83" s="304" t="s">
        <v>968</v>
      </c>
      <c r="C83" s="304" t="s">
        <v>969</v>
      </c>
    </row>
    <row r="84" spans="1:3" ht="11.25">
      <c r="A84" s="302" t="s">
        <v>609</v>
      </c>
      <c r="B84" s="304" t="s">
        <v>970</v>
      </c>
      <c r="C84" s="304" t="s">
        <v>971</v>
      </c>
    </row>
    <row r="85" spans="1:3" ht="11.25">
      <c r="A85" s="302" t="s">
        <v>793</v>
      </c>
      <c r="B85" s="304" t="s">
        <v>793</v>
      </c>
      <c r="C85" s="304" t="s">
        <v>972</v>
      </c>
    </row>
    <row r="86" spans="1:3" ht="11.25">
      <c r="A86" s="302" t="s">
        <v>793</v>
      </c>
      <c r="B86" s="304" t="s">
        <v>973</v>
      </c>
      <c r="C86" s="304" t="s">
        <v>974</v>
      </c>
    </row>
    <row r="87" spans="1:3" ht="11.25">
      <c r="A87" s="302" t="s">
        <v>793</v>
      </c>
      <c r="B87" s="304" t="s">
        <v>975</v>
      </c>
      <c r="C87" s="304" t="s">
        <v>976</v>
      </c>
    </row>
    <row r="88" spans="1:3" ht="11.25">
      <c r="A88" s="302" t="s">
        <v>793</v>
      </c>
      <c r="B88" s="304" t="s">
        <v>977</v>
      </c>
      <c r="C88" s="304" t="s">
        <v>978</v>
      </c>
    </row>
    <row r="89" spans="1:3" ht="11.25">
      <c r="A89" s="302" t="s">
        <v>793</v>
      </c>
      <c r="B89" s="304" t="s">
        <v>979</v>
      </c>
      <c r="C89" s="304" t="s">
        <v>980</v>
      </c>
    </row>
    <row r="90" spans="1:3" ht="11.25">
      <c r="A90" s="302" t="s">
        <v>793</v>
      </c>
      <c r="B90" s="304" t="s">
        <v>981</v>
      </c>
      <c r="C90" s="304" t="s">
        <v>982</v>
      </c>
    </row>
    <row r="91" spans="1:3" ht="11.25">
      <c r="A91" s="302" t="s">
        <v>793</v>
      </c>
      <c r="B91" s="304" t="s">
        <v>983</v>
      </c>
      <c r="C91" s="304" t="s">
        <v>984</v>
      </c>
    </row>
    <row r="92" spans="1:3" ht="11.25">
      <c r="A92" s="302" t="s">
        <v>793</v>
      </c>
      <c r="B92" s="304" t="s">
        <v>985</v>
      </c>
      <c r="C92" s="304" t="s">
        <v>986</v>
      </c>
    </row>
    <row r="93" spans="1:3" ht="11.25">
      <c r="A93" s="302" t="s">
        <v>793</v>
      </c>
      <c r="B93" s="304" t="s">
        <v>987</v>
      </c>
      <c r="C93" s="304" t="s">
        <v>988</v>
      </c>
    </row>
    <row r="94" spans="1:3" ht="11.25">
      <c r="A94" s="302" t="s">
        <v>793</v>
      </c>
      <c r="B94" s="304" t="s">
        <v>989</v>
      </c>
      <c r="C94" s="304" t="s">
        <v>990</v>
      </c>
    </row>
    <row r="95" spans="1:3" ht="11.25">
      <c r="A95" s="302" t="s">
        <v>797</v>
      </c>
      <c r="B95" s="304" t="s">
        <v>797</v>
      </c>
      <c r="C95" s="304" t="s">
        <v>991</v>
      </c>
    </row>
    <row r="96" spans="1:3" ht="11.25">
      <c r="A96" s="302" t="s">
        <v>797</v>
      </c>
      <c r="B96" s="304" t="s">
        <v>992</v>
      </c>
      <c r="C96" s="304" t="s">
        <v>993</v>
      </c>
    </row>
    <row r="97" spans="1:3" ht="11.25">
      <c r="A97" s="302" t="s">
        <v>797</v>
      </c>
      <c r="B97" s="304" t="s">
        <v>994</v>
      </c>
      <c r="C97" s="304" t="s">
        <v>995</v>
      </c>
    </row>
    <row r="98" spans="1:3" ht="11.25">
      <c r="A98" s="302" t="s">
        <v>797</v>
      </c>
      <c r="B98" s="304" t="s">
        <v>996</v>
      </c>
      <c r="C98" s="304" t="s">
        <v>997</v>
      </c>
    </row>
    <row r="99" spans="1:3" ht="11.25">
      <c r="A99" s="302" t="s">
        <v>797</v>
      </c>
      <c r="B99" s="304" t="s">
        <v>998</v>
      </c>
      <c r="C99" s="304" t="s">
        <v>999</v>
      </c>
    </row>
    <row r="100" spans="1:3" ht="11.25">
      <c r="A100" s="302" t="s">
        <v>797</v>
      </c>
      <c r="B100" s="304" t="s">
        <v>1000</v>
      </c>
      <c r="C100" s="304" t="s">
        <v>1001</v>
      </c>
    </row>
    <row r="101" spans="1:3" ht="11.25">
      <c r="A101" s="302" t="s">
        <v>797</v>
      </c>
      <c r="B101" s="304" t="s">
        <v>1002</v>
      </c>
      <c r="C101" s="304" t="s">
        <v>1003</v>
      </c>
    </row>
    <row r="102" spans="1:3" ht="11.25">
      <c r="A102" s="302" t="s">
        <v>801</v>
      </c>
      <c r="B102" s="304" t="s">
        <v>801</v>
      </c>
      <c r="C102" s="304" t="s">
        <v>1004</v>
      </c>
    </row>
    <row r="103" spans="1:3" ht="11.25">
      <c r="A103" s="302" t="s">
        <v>801</v>
      </c>
      <c r="B103" s="304" t="s">
        <v>855</v>
      </c>
      <c r="C103" s="304" t="s">
        <v>1005</v>
      </c>
    </row>
    <row r="104" spans="1:3" ht="11.25">
      <c r="A104" s="302" t="s">
        <v>801</v>
      </c>
      <c r="B104" s="304" t="s">
        <v>1006</v>
      </c>
      <c r="C104" s="304" t="s">
        <v>1007</v>
      </c>
    </row>
    <row r="105" spans="1:3" ht="11.25">
      <c r="A105" s="302" t="s">
        <v>801</v>
      </c>
      <c r="B105" s="304" t="s">
        <v>1008</v>
      </c>
      <c r="C105" s="304" t="s">
        <v>1009</v>
      </c>
    </row>
    <row r="106" spans="1:3" ht="11.25">
      <c r="A106" s="302" t="s">
        <v>801</v>
      </c>
      <c r="B106" s="304" t="s">
        <v>1010</v>
      </c>
      <c r="C106" s="304" t="s">
        <v>1011</v>
      </c>
    </row>
    <row r="107" spans="1:3" ht="11.25">
      <c r="A107" s="302" t="s">
        <v>801</v>
      </c>
      <c r="B107" s="304" t="s">
        <v>1012</v>
      </c>
      <c r="C107" s="304" t="s">
        <v>1013</v>
      </c>
    </row>
    <row r="108" spans="1:3" ht="11.25">
      <c r="A108" s="302" t="s">
        <v>801</v>
      </c>
      <c r="B108" s="304" t="s">
        <v>1014</v>
      </c>
      <c r="C108" s="304" t="s">
        <v>1015</v>
      </c>
    </row>
    <row r="109" spans="1:3" ht="11.25">
      <c r="A109" s="302" t="s">
        <v>801</v>
      </c>
      <c r="B109" s="304" t="s">
        <v>1016</v>
      </c>
      <c r="C109" s="304" t="s">
        <v>1017</v>
      </c>
    </row>
    <row r="110" spans="1:3" ht="11.25">
      <c r="A110" s="302" t="s">
        <v>801</v>
      </c>
      <c r="B110" s="304" t="s">
        <v>1018</v>
      </c>
      <c r="C110" s="304" t="s">
        <v>1019</v>
      </c>
    </row>
    <row r="111" spans="1:3" ht="11.25">
      <c r="A111" s="302" t="s">
        <v>801</v>
      </c>
      <c r="B111" s="304" t="s">
        <v>1020</v>
      </c>
      <c r="C111" s="304" t="s">
        <v>1021</v>
      </c>
    </row>
    <row r="112" spans="1:3" ht="11.25">
      <c r="A112" s="304" t="s">
        <v>801</v>
      </c>
      <c r="B112" s="304" t="s">
        <v>921</v>
      </c>
      <c r="C112" s="304" t="s">
        <v>1022</v>
      </c>
    </row>
    <row r="113" spans="1:3" ht="11.25">
      <c r="A113" s="304" t="s">
        <v>801</v>
      </c>
      <c r="B113" s="304" t="s">
        <v>1023</v>
      </c>
      <c r="C113" s="304" t="s">
        <v>1024</v>
      </c>
    </row>
    <row r="114" spans="1:3" ht="11.25">
      <c r="A114" s="304" t="s">
        <v>801</v>
      </c>
      <c r="B114" s="304" t="s">
        <v>1025</v>
      </c>
      <c r="C114" s="304" t="s">
        <v>1026</v>
      </c>
    </row>
    <row r="115" spans="1:3" ht="11.25">
      <c r="A115" s="304" t="s">
        <v>801</v>
      </c>
      <c r="B115" s="304" t="s">
        <v>1027</v>
      </c>
      <c r="C115" s="304" t="s">
        <v>1028</v>
      </c>
    </row>
    <row r="116" spans="1:3" ht="11.25">
      <c r="A116" s="304" t="s">
        <v>238</v>
      </c>
      <c r="B116" s="304" t="s">
        <v>238</v>
      </c>
      <c r="C116" s="304" t="s">
        <v>627</v>
      </c>
    </row>
    <row r="117" spans="1:3" ht="11.25">
      <c r="A117" s="304" t="s">
        <v>238</v>
      </c>
      <c r="B117" s="304" t="s">
        <v>1029</v>
      </c>
      <c r="C117" s="304" t="s">
        <v>1030</v>
      </c>
    </row>
    <row r="118" spans="1:3" ht="11.25">
      <c r="A118" s="304" t="s">
        <v>238</v>
      </c>
      <c r="B118" s="304" t="s">
        <v>614</v>
      </c>
      <c r="C118" s="304" t="s">
        <v>615</v>
      </c>
    </row>
    <row r="119" spans="1:3" ht="11.25">
      <c r="A119" s="304" t="s">
        <v>238</v>
      </c>
      <c r="B119" s="304" t="s">
        <v>1031</v>
      </c>
      <c r="C119" s="304" t="s">
        <v>1032</v>
      </c>
    </row>
    <row r="120" spans="1:3" ht="11.25">
      <c r="A120" s="304" t="s">
        <v>238</v>
      </c>
      <c r="B120" s="304" t="s">
        <v>1033</v>
      </c>
      <c r="C120" s="304" t="s">
        <v>1034</v>
      </c>
    </row>
    <row r="121" spans="1:3" ht="11.25">
      <c r="A121" s="304" t="s">
        <v>238</v>
      </c>
      <c r="B121" s="304" t="s">
        <v>618</v>
      </c>
      <c r="C121" s="304" t="s">
        <v>619</v>
      </c>
    </row>
    <row r="122" spans="1:3" ht="11.25">
      <c r="A122" s="304" t="s">
        <v>238</v>
      </c>
      <c r="B122" s="304" t="s">
        <v>1035</v>
      </c>
      <c r="C122" s="304" t="s">
        <v>1036</v>
      </c>
    </row>
    <row r="123" spans="1:3" ht="11.25">
      <c r="A123" s="304" t="s">
        <v>238</v>
      </c>
      <c r="B123" s="304" t="s">
        <v>1037</v>
      </c>
      <c r="C123" s="304" t="s">
        <v>1038</v>
      </c>
    </row>
    <row r="124" spans="1:3" ht="11.25">
      <c r="A124" s="304" t="s">
        <v>238</v>
      </c>
      <c r="B124" s="304" t="s">
        <v>241</v>
      </c>
      <c r="C124" s="304" t="s">
        <v>244</v>
      </c>
    </row>
    <row r="125" spans="1:3" ht="11.25">
      <c r="A125" s="304" t="s">
        <v>238</v>
      </c>
      <c r="B125" s="304" t="s">
        <v>1039</v>
      </c>
      <c r="C125" s="304" t="s">
        <v>1040</v>
      </c>
    </row>
    <row r="126" spans="1:3" ht="11.25">
      <c r="A126" s="304" t="s">
        <v>238</v>
      </c>
      <c r="B126" s="304" t="s">
        <v>1041</v>
      </c>
      <c r="C126" s="304" t="s">
        <v>1042</v>
      </c>
    </row>
    <row r="127" spans="1:3" ht="11.25">
      <c r="A127" s="304" t="s">
        <v>238</v>
      </c>
      <c r="B127" s="304" t="s">
        <v>1043</v>
      </c>
      <c r="C127" s="304" t="s">
        <v>1044</v>
      </c>
    </row>
    <row r="128" spans="1:3" ht="11.25">
      <c r="A128" s="304" t="s">
        <v>238</v>
      </c>
      <c r="B128" s="304" t="s">
        <v>1045</v>
      </c>
      <c r="C128" s="304" t="s">
        <v>1046</v>
      </c>
    </row>
    <row r="129" spans="1:3" ht="11.25">
      <c r="A129" s="304" t="s">
        <v>238</v>
      </c>
      <c r="B129" s="304" t="s">
        <v>623</v>
      </c>
      <c r="C129" s="304" t="s">
        <v>624</v>
      </c>
    </row>
    <row r="130" spans="1:3" ht="11.25">
      <c r="A130" s="304" t="s">
        <v>632</v>
      </c>
      <c r="B130" s="304" t="s">
        <v>632</v>
      </c>
      <c r="C130" s="304" t="s">
        <v>633</v>
      </c>
    </row>
    <row r="131" spans="1:3" ht="11.25">
      <c r="A131" s="304" t="s">
        <v>632</v>
      </c>
      <c r="B131" s="304" t="s">
        <v>1047</v>
      </c>
      <c r="C131" s="304" t="s">
        <v>1048</v>
      </c>
    </row>
    <row r="132" spans="1:3" ht="11.25">
      <c r="A132" s="304" t="s">
        <v>632</v>
      </c>
      <c r="B132" s="304" t="s">
        <v>1049</v>
      </c>
      <c r="C132" s="304" t="s">
        <v>1050</v>
      </c>
    </row>
    <row r="133" spans="1:3" ht="11.25">
      <c r="A133" s="304" t="s">
        <v>632</v>
      </c>
      <c r="B133" s="304" t="s">
        <v>1051</v>
      </c>
      <c r="C133" s="304" t="s">
        <v>1052</v>
      </c>
    </row>
    <row r="134" spans="1:3" ht="11.25">
      <c r="A134" s="304" t="s">
        <v>632</v>
      </c>
      <c r="B134" s="304" t="s">
        <v>1053</v>
      </c>
      <c r="C134" s="304" t="s">
        <v>1054</v>
      </c>
    </row>
    <row r="135" spans="1:3" ht="11.25">
      <c r="A135" s="304" t="s">
        <v>632</v>
      </c>
      <c r="B135" s="304" t="s">
        <v>1055</v>
      </c>
      <c r="C135" s="304" t="s">
        <v>1056</v>
      </c>
    </row>
    <row r="136" spans="1:3" ht="11.25">
      <c r="A136" s="304" t="s">
        <v>632</v>
      </c>
      <c r="B136" s="304" t="s">
        <v>1057</v>
      </c>
      <c r="C136" s="304" t="s">
        <v>1058</v>
      </c>
    </row>
    <row r="137" spans="1:3" ht="11.25">
      <c r="A137" s="304" t="s">
        <v>632</v>
      </c>
      <c r="B137" s="304" t="s">
        <v>1059</v>
      </c>
      <c r="C137" s="304" t="s">
        <v>1060</v>
      </c>
    </row>
    <row r="138" spans="1:3" ht="11.25">
      <c r="A138" s="304" t="s">
        <v>632</v>
      </c>
      <c r="B138" s="304" t="s">
        <v>1061</v>
      </c>
      <c r="C138" s="304" t="s">
        <v>1062</v>
      </c>
    </row>
    <row r="139" spans="1:3" ht="11.25">
      <c r="A139" s="304" t="s">
        <v>632</v>
      </c>
      <c r="B139" s="304" t="s">
        <v>1063</v>
      </c>
      <c r="C139" s="304" t="s">
        <v>1064</v>
      </c>
    </row>
    <row r="140" spans="1:3" ht="11.25">
      <c r="A140" s="304" t="s">
        <v>632</v>
      </c>
      <c r="B140" s="304" t="s">
        <v>1065</v>
      </c>
      <c r="C140" s="304" t="s">
        <v>1066</v>
      </c>
    </row>
    <row r="141" spans="1:3" ht="11.25">
      <c r="A141" s="304" t="s">
        <v>632</v>
      </c>
      <c r="B141" s="304" t="s">
        <v>1067</v>
      </c>
      <c r="C141" s="304" t="s">
        <v>1068</v>
      </c>
    </row>
    <row r="142" spans="1:3" ht="11.25">
      <c r="A142" s="304" t="s">
        <v>811</v>
      </c>
      <c r="B142" s="304" t="s">
        <v>811</v>
      </c>
      <c r="C142" s="304" t="s">
        <v>1069</v>
      </c>
    </row>
    <row r="143" spans="1:3" ht="11.25">
      <c r="A143" s="304" t="s">
        <v>811</v>
      </c>
      <c r="B143" s="304" t="s">
        <v>1070</v>
      </c>
      <c r="C143" s="304" t="s">
        <v>1071</v>
      </c>
    </row>
    <row r="144" spans="1:3" ht="11.25">
      <c r="A144" s="304" t="s">
        <v>811</v>
      </c>
      <c r="B144" s="304" t="s">
        <v>1072</v>
      </c>
      <c r="C144" s="304" t="s">
        <v>1073</v>
      </c>
    </row>
    <row r="145" spans="1:3" ht="11.25">
      <c r="A145" s="304" t="s">
        <v>811</v>
      </c>
      <c r="B145" s="304" t="s">
        <v>1074</v>
      </c>
      <c r="C145" s="304" t="s">
        <v>1075</v>
      </c>
    </row>
    <row r="146" spans="1:3" ht="11.25">
      <c r="A146" s="304" t="s">
        <v>811</v>
      </c>
      <c r="B146" s="304" t="s">
        <v>1076</v>
      </c>
      <c r="C146" s="304" t="s">
        <v>1077</v>
      </c>
    </row>
    <row r="147" spans="1:3" ht="11.25">
      <c r="A147" s="304" t="s">
        <v>811</v>
      </c>
      <c r="B147" s="304" t="s">
        <v>1078</v>
      </c>
      <c r="C147" s="304" t="s">
        <v>1079</v>
      </c>
    </row>
    <row r="148" spans="1:3" ht="11.25">
      <c r="A148" s="304" t="s">
        <v>811</v>
      </c>
      <c r="B148" s="304" t="s">
        <v>1080</v>
      </c>
      <c r="C148" s="304" t="s">
        <v>1081</v>
      </c>
    </row>
    <row r="149" spans="1:3" ht="11.25">
      <c r="A149" s="304" t="s">
        <v>811</v>
      </c>
      <c r="B149" s="304" t="s">
        <v>1082</v>
      </c>
      <c r="C149" s="304" t="s">
        <v>1083</v>
      </c>
    </row>
    <row r="150" spans="1:3" ht="11.25">
      <c r="A150" s="304" t="s">
        <v>811</v>
      </c>
      <c r="B150" s="304" t="s">
        <v>1084</v>
      </c>
      <c r="C150" s="304" t="s">
        <v>1085</v>
      </c>
    </row>
    <row r="151" spans="1:3" ht="11.25">
      <c r="A151" s="304" t="s">
        <v>811</v>
      </c>
      <c r="B151" s="304" t="s">
        <v>1086</v>
      </c>
      <c r="C151" s="304" t="s">
        <v>1087</v>
      </c>
    </row>
    <row r="152" spans="1:3" ht="11.25">
      <c r="A152" s="304" t="s">
        <v>811</v>
      </c>
      <c r="B152" s="304" t="s">
        <v>1088</v>
      </c>
      <c r="C152" s="304" t="s">
        <v>1089</v>
      </c>
    </row>
    <row r="153" spans="1:3" ht="11.25">
      <c r="A153" s="304" t="s">
        <v>811</v>
      </c>
      <c r="B153" s="304" t="s">
        <v>1090</v>
      </c>
      <c r="C153" s="304" t="s">
        <v>1091</v>
      </c>
    </row>
    <row r="154" spans="1:3" ht="11.25">
      <c r="A154" s="304" t="s">
        <v>811</v>
      </c>
      <c r="B154" s="304" t="s">
        <v>1092</v>
      </c>
      <c r="C154" s="304" t="s">
        <v>1093</v>
      </c>
    </row>
    <row r="155" spans="1:3" ht="11.25">
      <c r="A155" s="304" t="s">
        <v>811</v>
      </c>
      <c r="B155" s="304" t="s">
        <v>1094</v>
      </c>
      <c r="C155" s="304" t="s">
        <v>1095</v>
      </c>
    </row>
    <row r="156" spans="1:3" ht="11.25">
      <c r="A156" s="304" t="s">
        <v>637</v>
      </c>
      <c r="B156" s="304" t="s">
        <v>637</v>
      </c>
      <c r="C156" s="304" t="s">
        <v>1096</v>
      </c>
    </row>
    <row r="157" spans="1:3" ht="11.25">
      <c r="A157" s="304" t="s">
        <v>637</v>
      </c>
      <c r="B157" s="304" t="s">
        <v>1097</v>
      </c>
      <c r="C157" s="304" t="s">
        <v>1098</v>
      </c>
    </row>
    <row r="158" spans="1:3" ht="11.25">
      <c r="A158" s="304" t="s">
        <v>637</v>
      </c>
      <c r="B158" s="304" t="s">
        <v>1099</v>
      </c>
      <c r="C158" s="304" t="s">
        <v>1100</v>
      </c>
    </row>
    <row r="159" spans="1:3" ht="11.25">
      <c r="A159" s="304" t="s">
        <v>637</v>
      </c>
      <c r="B159" s="304" t="s">
        <v>1101</v>
      </c>
      <c r="C159" s="304" t="s">
        <v>1102</v>
      </c>
    </row>
    <row r="160" spans="1:3" ht="11.25">
      <c r="A160" s="304" t="s">
        <v>637</v>
      </c>
      <c r="B160" s="304" t="s">
        <v>1103</v>
      </c>
      <c r="C160" s="304" t="s">
        <v>1104</v>
      </c>
    </row>
    <row r="161" spans="1:3" ht="11.25">
      <c r="A161" s="304" t="s">
        <v>637</v>
      </c>
      <c r="B161" s="304" t="s">
        <v>1105</v>
      </c>
      <c r="C161" s="304" t="s">
        <v>1106</v>
      </c>
    </row>
    <row r="162" spans="1:3" ht="11.25">
      <c r="A162" s="304" t="s">
        <v>637</v>
      </c>
      <c r="B162" s="304" t="s">
        <v>1107</v>
      </c>
      <c r="C162" s="304" t="s">
        <v>1108</v>
      </c>
    </row>
    <row r="163" spans="1:3" ht="11.25">
      <c r="A163" s="304" t="s">
        <v>637</v>
      </c>
      <c r="B163" s="304" t="s">
        <v>638</v>
      </c>
      <c r="C163" s="304" t="s">
        <v>639</v>
      </c>
    </row>
    <row r="164" spans="1:3" ht="11.25">
      <c r="A164" s="304" t="s">
        <v>637</v>
      </c>
      <c r="B164" s="304" t="s">
        <v>1109</v>
      </c>
      <c r="C164" s="304" t="s">
        <v>1110</v>
      </c>
    </row>
    <row r="165" spans="1:3" ht="11.25">
      <c r="A165" s="304" t="s">
        <v>637</v>
      </c>
      <c r="B165" s="304" t="s">
        <v>1111</v>
      </c>
      <c r="C165" s="304" t="s">
        <v>1112</v>
      </c>
    </row>
    <row r="166" spans="1:3" ht="11.25">
      <c r="A166" s="304" t="s">
        <v>637</v>
      </c>
      <c r="B166" s="304" t="s">
        <v>642</v>
      </c>
      <c r="C166" s="304" t="s">
        <v>643</v>
      </c>
    </row>
    <row r="167" spans="1:3" ht="11.25">
      <c r="A167" s="304" t="s">
        <v>637</v>
      </c>
      <c r="B167" s="304" t="s">
        <v>1113</v>
      </c>
      <c r="C167" s="304" t="s">
        <v>1114</v>
      </c>
    </row>
    <row r="168" spans="1:3" ht="11.25">
      <c r="A168" s="304" t="s">
        <v>637</v>
      </c>
      <c r="B168" s="304" t="s">
        <v>1115</v>
      </c>
      <c r="C168" s="304" t="s">
        <v>1116</v>
      </c>
    </row>
    <row r="169" spans="1:3" ht="11.25">
      <c r="A169" s="304" t="s">
        <v>646</v>
      </c>
      <c r="B169" s="304" t="s">
        <v>646</v>
      </c>
      <c r="C169" s="304" t="s">
        <v>652</v>
      </c>
    </row>
    <row r="170" spans="1:3" ht="11.25">
      <c r="A170" s="304" t="s">
        <v>646</v>
      </c>
      <c r="B170" s="304" t="s">
        <v>1117</v>
      </c>
      <c r="C170" s="304" t="s">
        <v>1118</v>
      </c>
    </row>
    <row r="171" spans="1:3" ht="11.25">
      <c r="A171" s="304" t="s">
        <v>646</v>
      </c>
      <c r="B171" s="304" t="s">
        <v>1119</v>
      </c>
      <c r="C171" s="304" t="s">
        <v>1120</v>
      </c>
    </row>
    <row r="172" spans="1:3" ht="11.25">
      <c r="A172" s="304" t="s">
        <v>646</v>
      </c>
      <c r="B172" s="304" t="s">
        <v>647</v>
      </c>
      <c r="C172" s="304" t="s">
        <v>648</v>
      </c>
    </row>
    <row r="173" spans="1:3" ht="11.25">
      <c r="A173" s="304" t="s">
        <v>646</v>
      </c>
      <c r="B173" s="304" t="s">
        <v>1121</v>
      </c>
      <c r="C173" s="304" t="s">
        <v>1122</v>
      </c>
    </row>
    <row r="174" spans="1:3" ht="11.25">
      <c r="A174" s="304" t="s">
        <v>646</v>
      </c>
      <c r="B174" s="304" t="s">
        <v>1123</v>
      </c>
      <c r="C174" s="304" t="s">
        <v>1124</v>
      </c>
    </row>
    <row r="175" spans="1:3" ht="11.25">
      <c r="A175" s="304" t="s">
        <v>646</v>
      </c>
      <c r="B175" s="304" t="s">
        <v>1125</v>
      </c>
      <c r="C175" s="304" t="s">
        <v>1126</v>
      </c>
    </row>
    <row r="176" spans="1:3" ht="11.25">
      <c r="A176" s="304" t="s">
        <v>646</v>
      </c>
      <c r="B176" s="304" t="s">
        <v>1127</v>
      </c>
      <c r="C176" s="304" t="s">
        <v>1128</v>
      </c>
    </row>
    <row r="177" spans="1:3" ht="11.25">
      <c r="A177" s="304" t="s">
        <v>646</v>
      </c>
      <c r="B177" s="304" t="s">
        <v>1129</v>
      </c>
      <c r="C177" s="304" t="s">
        <v>1130</v>
      </c>
    </row>
    <row r="178" spans="1:3" ht="11.25">
      <c r="A178" s="304" t="s">
        <v>646</v>
      </c>
      <c r="B178" s="304" t="s">
        <v>1131</v>
      </c>
      <c r="C178" s="304" t="s">
        <v>1132</v>
      </c>
    </row>
    <row r="179" spans="1:3" ht="11.25">
      <c r="A179" s="304" t="s">
        <v>646</v>
      </c>
      <c r="B179" s="304" t="s">
        <v>1133</v>
      </c>
      <c r="C179" s="304" t="s">
        <v>1134</v>
      </c>
    </row>
    <row r="180" spans="1:3" ht="11.25">
      <c r="A180" s="304" t="s">
        <v>646</v>
      </c>
      <c r="B180" s="304" t="s">
        <v>1135</v>
      </c>
      <c r="C180" s="304" t="s">
        <v>1136</v>
      </c>
    </row>
    <row r="181" spans="1:3" ht="11.25">
      <c r="A181" s="304" t="s">
        <v>646</v>
      </c>
      <c r="B181" s="304" t="s">
        <v>1137</v>
      </c>
      <c r="C181" s="304" t="s">
        <v>1138</v>
      </c>
    </row>
    <row r="182" spans="1:3" ht="11.25">
      <c r="A182" s="304" t="s">
        <v>646</v>
      </c>
      <c r="B182" s="304" t="s">
        <v>1139</v>
      </c>
      <c r="C182" s="304" t="s">
        <v>1140</v>
      </c>
    </row>
    <row r="183" spans="1:3" ht="11.25">
      <c r="A183" s="304" t="s">
        <v>821</v>
      </c>
      <c r="B183" s="304" t="s">
        <v>821</v>
      </c>
      <c r="C183" s="304" t="s">
        <v>1141</v>
      </c>
    </row>
    <row r="184" spans="1:3" ht="11.25">
      <c r="A184" s="304" t="s">
        <v>821</v>
      </c>
      <c r="B184" s="304" t="s">
        <v>1142</v>
      </c>
      <c r="C184" s="304" t="s">
        <v>1143</v>
      </c>
    </row>
    <row r="185" spans="1:3" ht="11.25">
      <c r="A185" s="304" t="s">
        <v>821</v>
      </c>
      <c r="B185" s="304" t="s">
        <v>1144</v>
      </c>
      <c r="C185" s="304" t="s">
        <v>1145</v>
      </c>
    </row>
    <row r="186" spans="1:3" ht="11.25">
      <c r="A186" s="304" t="s">
        <v>821</v>
      </c>
      <c r="B186" s="304" t="s">
        <v>1033</v>
      </c>
      <c r="C186" s="304" t="s">
        <v>1146</v>
      </c>
    </row>
    <row r="187" spans="1:3" ht="11.25">
      <c r="A187" s="304" t="s">
        <v>821</v>
      </c>
      <c r="B187" s="304" t="s">
        <v>1147</v>
      </c>
      <c r="C187" s="304" t="s">
        <v>1148</v>
      </c>
    </row>
    <row r="188" spans="1:3" ht="11.25">
      <c r="A188" s="304" t="s">
        <v>821</v>
      </c>
      <c r="B188" s="304" t="s">
        <v>1149</v>
      </c>
      <c r="C188" s="304" t="s">
        <v>1150</v>
      </c>
    </row>
    <row r="189" spans="1:3" ht="11.25">
      <c r="A189" s="304" t="s">
        <v>821</v>
      </c>
      <c r="B189" s="304" t="s">
        <v>1151</v>
      </c>
      <c r="C189" s="304" t="s">
        <v>1152</v>
      </c>
    </row>
    <row r="190" spans="1:3" ht="11.25">
      <c r="A190" s="304" t="s">
        <v>821</v>
      </c>
      <c r="B190" s="304" t="s">
        <v>1153</v>
      </c>
      <c r="C190" s="304" t="s">
        <v>1154</v>
      </c>
    </row>
    <row r="191" spans="1:3" ht="11.25">
      <c r="A191" s="304" t="s">
        <v>821</v>
      </c>
      <c r="B191" s="304" t="s">
        <v>1155</v>
      </c>
      <c r="C191" s="304" t="s">
        <v>1156</v>
      </c>
    </row>
    <row r="192" spans="1:3" ht="11.25">
      <c r="A192" s="304" t="s">
        <v>821</v>
      </c>
      <c r="B192" s="304" t="s">
        <v>1157</v>
      </c>
      <c r="C192" s="304" t="s">
        <v>1158</v>
      </c>
    </row>
    <row r="193" spans="1:3" ht="11.25">
      <c r="A193" s="304" t="s">
        <v>825</v>
      </c>
      <c r="B193" s="304" t="s">
        <v>825</v>
      </c>
      <c r="C193" s="304" t="s">
        <v>1159</v>
      </c>
    </row>
    <row r="194" spans="1:3" ht="11.25">
      <c r="A194" s="304" t="s">
        <v>825</v>
      </c>
      <c r="B194" s="304" t="s">
        <v>1160</v>
      </c>
      <c r="C194" s="304" t="s">
        <v>1161</v>
      </c>
    </row>
    <row r="195" spans="1:3" ht="11.25">
      <c r="A195" s="304" t="s">
        <v>825</v>
      </c>
      <c r="B195" s="304" t="s">
        <v>1162</v>
      </c>
      <c r="C195" s="304" t="s">
        <v>1163</v>
      </c>
    </row>
    <row r="196" spans="1:3" ht="11.25">
      <c r="A196" s="304" t="s">
        <v>825</v>
      </c>
      <c r="B196" s="304" t="s">
        <v>1164</v>
      </c>
      <c r="C196" s="304" t="s">
        <v>1165</v>
      </c>
    </row>
    <row r="197" spans="1:3" ht="11.25">
      <c r="A197" s="304" t="s">
        <v>825</v>
      </c>
      <c r="B197" s="304" t="s">
        <v>1166</v>
      </c>
      <c r="C197" s="304" t="s">
        <v>1167</v>
      </c>
    </row>
    <row r="198" spans="1:3" ht="11.25">
      <c r="A198" s="304" t="s">
        <v>825</v>
      </c>
      <c r="B198" s="304" t="s">
        <v>1168</v>
      </c>
      <c r="C198" s="304" t="s">
        <v>1169</v>
      </c>
    </row>
    <row r="199" spans="1:3" ht="11.25">
      <c r="A199" s="304" t="s">
        <v>825</v>
      </c>
      <c r="B199" s="304" t="s">
        <v>1170</v>
      </c>
      <c r="C199" s="304" t="s">
        <v>1171</v>
      </c>
    </row>
    <row r="200" spans="1:3" ht="11.25">
      <c r="A200" s="304" t="s">
        <v>825</v>
      </c>
      <c r="B200" s="304" t="s">
        <v>1172</v>
      </c>
      <c r="C200" s="304" t="s">
        <v>1173</v>
      </c>
    </row>
    <row r="201" spans="1:3" ht="11.25">
      <c r="A201" s="304" t="s">
        <v>825</v>
      </c>
      <c r="B201" s="304" t="s">
        <v>1174</v>
      </c>
      <c r="C201" s="304" t="s">
        <v>1175</v>
      </c>
    </row>
    <row r="202" spans="1:3" ht="11.25">
      <c r="A202" s="304" t="s">
        <v>829</v>
      </c>
      <c r="B202" s="304" t="s">
        <v>829</v>
      </c>
      <c r="C202" s="304" t="s">
        <v>1176</v>
      </c>
    </row>
    <row r="203" spans="1:3" ht="11.25">
      <c r="A203" s="304" t="s">
        <v>829</v>
      </c>
      <c r="B203" s="304" t="s">
        <v>1177</v>
      </c>
      <c r="C203" s="304" t="s">
        <v>1178</v>
      </c>
    </row>
    <row r="204" spans="1:3" ht="11.25">
      <c r="A204" s="304" t="s">
        <v>829</v>
      </c>
      <c r="B204" s="304" t="s">
        <v>1179</v>
      </c>
      <c r="C204" s="304" t="s">
        <v>1180</v>
      </c>
    </row>
    <row r="205" spans="1:3" ht="11.25">
      <c r="A205" s="304" t="s">
        <v>829</v>
      </c>
      <c r="B205" s="304" t="s">
        <v>1181</v>
      </c>
      <c r="C205" s="304" t="s">
        <v>1182</v>
      </c>
    </row>
    <row r="206" spans="1:3" ht="11.25">
      <c r="A206" s="304" t="s">
        <v>829</v>
      </c>
      <c r="B206" s="304" t="s">
        <v>1183</v>
      </c>
      <c r="C206" s="304" t="s">
        <v>1184</v>
      </c>
    </row>
    <row r="207" spans="1:3" ht="11.25">
      <c r="A207" s="304" t="s">
        <v>829</v>
      </c>
      <c r="B207" s="304" t="s">
        <v>1185</v>
      </c>
      <c r="C207" s="304" t="s">
        <v>1186</v>
      </c>
    </row>
    <row r="208" spans="1:3" ht="11.25">
      <c r="A208" s="304" t="s">
        <v>829</v>
      </c>
      <c r="B208" s="304" t="s">
        <v>1187</v>
      </c>
      <c r="C208" s="304" t="s">
        <v>1188</v>
      </c>
    </row>
    <row r="209" spans="1:3" ht="11.25">
      <c r="A209" s="304" t="s">
        <v>829</v>
      </c>
      <c r="B209" s="304" t="s">
        <v>1189</v>
      </c>
      <c r="C209" s="304" t="s">
        <v>1190</v>
      </c>
    </row>
    <row r="210" spans="1:3" ht="11.25">
      <c r="A210" s="304" t="s">
        <v>829</v>
      </c>
      <c r="B210" s="304" t="s">
        <v>1191</v>
      </c>
      <c r="C210" s="304" t="s">
        <v>1192</v>
      </c>
    </row>
    <row r="211" spans="1:3" ht="11.25">
      <c r="A211" s="304" t="s">
        <v>829</v>
      </c>
      <c r="B211" s="304" t="s">
        <v>1193</v>
      </c>
      <c r="C211" s="304" t="s">
        <v>1194</v>
      </c>
    </row>
    <row r="212" spans="1:3" ht="11.25">
      <c r="A212" s="304" t="s">
        <v>829</v>
      </c>
      <c r="B212" s="304" t="s">
        <v>1195</v>
      </c>
      <c r="C212" s="304" t="s">
        <v>1196</v>
      </c>
    </row>
    <row r="213" spans="1:3" ht="11.25">
      <c r="A213" s="304" t="s">
        <v>829</v>
      </c>
      <c r="B213" s="304" t="s">
        <v>1197</v>
      </c>
      <c r="C213" s="304" t="s">
        <v>1198</v>
      </c>
    </row>
    <row r="214" spans="1:3" ht="11.25">
      <c r="A214" s="304" t="s">
        <v>829</v>
      </c>
      <c r="B214" s="304" t="s">
        <v>1199</v>
      </c>
      <c r="C214" s="304" t="s">
        <v>1200</v>
      </c>
    </row>
    <row r="215" spans="1:3" ht="11.25">
      <c r="A215" s="304" t="s">
        <v>829</v>
      </c>
      <c r="B215" s="304" t="s">
        <v>1201</v>
      </c>
      <c r="C215" s="304" t="s">
        <v>1202</v>
      </c>
    </row>
    <row r="216" spans="1:3" ht="11.25">
      <c r="A216" s="304" t="s">
        <v>829</v>
      </c>
      <c r="B216" s="304" t="s">
        <v>1203</v>
      </c>
      <c r="C216" s="304" t="s">
        <v>1204</v>
      </c>
    </row>
    <row r="217" spans="1:3" ht="11.25">
      <c r="A217" s="304" t="s">
        <v>829</v>
      </c>
      <c r="B217" s="304" t="s">
        <v>1205</v>
      </c>
      <c r="C217" s="304" t="s">
        <v>1206</v>
      </c>
    </row>
    <row r="218" spans="1:3" ht="11.25">
      <c r="A218" s="304" t="s">
        <v>657</v>
      </c>
      <c r="B218" s="304" t="s">
        <v>657</v>
      </c>
      <c r="C218" s="304" t="s">
        <v>663</v>
      </c>
    </row>
    <row r="219" spans="1:3" ht="11.25">
      <c r="A219" s="304" t="s">
        <v>657</v>
      </c>
      <c r="B219" s="304" t="s">
        <v>1207</v>
      </c>
      <c r="C219" s="304" t="s">
        <v>1208</v>
      </c>
    </row>
    <row r="220" spans="1:3" ht="11.25">
      <c r="A220" s="304" t="s">
        <v>657</v>
      </c>
      <c r="B220" s="304" t="s">
        <v>1209</v>
      </c>
      <c r="C220" s="304" t="s">
        <v>1210</v>
      </c>
    </row>
    <row r="221" spans="1:3" ht="11.25">
      <c r="A221" s="304" t="s">
        <v>657</v>
      </c>
      <c r="B221" s="304" t="s">
        <v>1211</v>
      </c>
      <c r="C221" s="304" t="s">
        <v>1212</v>
      </c>
    </row>
    <row r="222" spans="1:3" ht="11.25">
      <c r="A222" s="304" t="s">
        <v>657</v>
      </c>
      <c r="B222" s="304" t="s">
        <v>1213</v>
      </c>
      <c r="C222" s="304" t="s">
        <v>1214</v>
      </c>
    </row>
    <row r="223" spans="1:3" ht="11.25">
      <c r="A223" s="304" t="s">
        <v>657</v>
      </c>
      <c r="B223" s="304" t="s">
        <v>658</v>
      </c>
      <c r="C223" s="304" t="s">
        <v>659</v>
      </c>
    </row>
    <row r="224" spans="1:3" ht="11.25">
      <c r="A224" s="304" t="s">
        <v>657</v>
      </c>
      <c r="B224" s="304" t="s">
        <v>1215</v>
      </c>
      <c r="C224" s="304" t="s">
        <v>1216</v>
      </c>
    </row>
    <row r="225" spans="1:3" ht="11.25">
      <c r="A225" s="304" t="s">
        <v>657</v>
      </c>
      <c r="B225" s="304" t="s">
        <v>1217</v>
      </c>
      <c r="C225" s="304" t="s">
        <v>1218</v>
      </c>
    </row>
    <row r="226" spans="1:3" ht="11.25">
      <c r="A226" s="304" t="s">
        <v>835</v>
      </c>
      <c r="B226" s="304" t="s">
        <v>835</v>
      </c>
      <c r="C226" s="304" t="s">
        <v>1219</v>
      </c>
    </row>
    <row r="227" spans="1:3" ht="11.25">
      <c r="A227" s="304" t="s">
        <v>835</v>
      </c>
      <c r="B227" s="304" t="s">
        <v>1220</v>
      </c>
      <c r="C227" s="304" t="s">
        <v>1221</v>
      </c>
    </row>
    <row r="228" spans="1:3" ht="11.25">
      <c r="A228" s="304" t="s">
        <v>835</v>
      </c>
      <c r="B228" s="304" t="s">
        <v>1222</v>
      </c>
      <c r="C228" s="304" t="s">
        <v>1223</v>
      </c>
    </row>
    <row r="229" spans="1:3" ht="11.25">
      <c r="A229" s="304" t="s">
        <v>835</v>
      </c>
      <c r="B229" s="304" t="s">
        <v>1224</v>
      </c>
      <c r="C229" s="304" t="s">
        <v>1225</v>
      </c>
    </row>
    <row r="230" spans="1:3" ht="11.25">
      <c r="A230" s="304" t="s">
        <v>835</v>
      </c>
      <c r="B230" s="304" t="s">
        <v>1226</v>
      </c>
      <c r="C230" s="304" t="s">
        <v>1227</v>
      </c>
    </row>
    <row r="231" spans="1:3" ht="11.25">
      <c r="A231" s="304" t="s">
        <v>835</v>
      </c>
      <c r="B231" s="304" t="s">
        <v>1228</v>
      </c>
      <c r="C231" s="304" t="s">
        <v>1229</v>
      </c>
    </row>
    <row r="232" spans="1:3" ht="11.25">
      <c r="A232" s="304" t="s">
        <v>835</v>
      </c>
      <c r="B232" s="304" t="s">
        <v>1230</v>
      </c>
      <c r="C232" s="304" t="s">
        <v>1231</v>
      </c>
    </row>
    <row r="233" spans="1:3" ht="11.25">
      <c r="A233" s="304" t="s">
        <v>835</v>
      </c>
      <c r="B233" s="304" t="s">
        <v>1232</v>
      </c>
      <c r="C233" s="304" t="s">
        <v>1233</v>
      </c>
    </row>
    <row r="234" spans="1:3" ht="11.25">
      <c r="A234" s="304" t="s">
        <v>835</v>
      </c>
      <c r="B234" s="304" t="s">
        <v>1234</v>
      </c>
      <c r="C234" s="304" t="s">
        <v>1235</v>
      </c>
    </row>
    <row r="235" spans="1:3" ht="11.25">
      <c r="A235" s="304" t="s">
        <v>835</v>
      </c>
      <c r="B235" s="304" t="s">
        <v>1236</v>
      </c>
      <c r="C235" s="304" t="s">
        <v>1237</v>
      </c>
    </row>
    <row r="236" spans="1:3" ht="11.25">
      <c r="A236" s="304" t="s">
        <v>835</v>
      </c>
      <c r="B236" s="304" t="s">
        <v>1238</v>
      </c>
      <c r="C236" s="304" t="s">
        <v>1239</v>
      </c>
    </row>
    <row r="237" spans="1:3" ht="11.25">
      <c r="A237" s="304" t="s">
        <v>835</v>
      </c>
      <c r="B237" s="304" t="s">
        <v>1240</v>
      </c>
      <c r="C237" s="304" t="s">
        <v>1241</v>
      </c>
    </row>
    <row r="238" spans="1:3" ht="11.25">
      <c r="A238" s="304" t="s">
        <v>835</v>
      </c>
      <c r="B238" s="304" t="s">
        <v>1242</v>
      </c>
      <c r="C238" s="304" t="s">
        <v>1243</v>
      </c>
    </row>
    <row r="239" spans="1:3" ht="11.25">
      <c r="A239" s="304" t="s">
        <v>835</v>
      </c>
      <c r="B239" s="304" t="s">
        <v>1244</v>
      </c>
      <c r="C239" s="304" t="s">
        <v>1245</v>
      </c>
    </row>
    <row r="240" spans="1:3" ht="11.25">
      <c r="A240" s="304" t="s">
        <v>835</v>
      </c>
      <c r="B240" s="304" t="s">
        <v>1246</v>
      </c>
      <c r="C240" s="304" t="s">
        <v>1247</v>
      </c>
    </row>
    <row r="241" spans="1:3" ht="11.25">
      <c r="A241" s="304" t="s">
        <v>835</v>
      </c>
      <c r="B241" s="304" t="s">
        <v>1248</v>
      </c>
      <c r="C241" s="304" t="s">
        <v>1249</v>
      </c>
    </row>
    <row r="242" spans="1:3" ht="11.25">
      <c r="A242" s="304" t="s">
        <v>835</v>
      </c>
      <c r="B242" s="304" t="s">
        <v>1250</v>
      </c>
      <c r="C242" s="304" t="s">
        <v>1251</v>
      </c>
    </row>
    <row r="243" spans="1:3" ht="11.25">
      <c r="A243" s="304" t="s">
        <v>835</v>
      </c>
      <c r="B243" s="304" t="s">
        <v>1027</v>
      </c>
      <c r="C243" s="304" t="s">
        <v>1252</v>
      </c>
    </row>
    <row r="244" spans="1:3" ht="11.25">
      <c r="A244" s="304" t="s">
        <v>666</v>
      </c>
      <c r="B244" s="304" t="s">
        <v>666</v>
      </c>
      <c r="C244" s="304" t="s">
        <v>667</v>
      </c>
    </row>
    <row r="245" spans="1:3" ht="11.25">
      <c r="A245" s="304" t="s">
        <v>666</v>
      </c>
      <c r="B245" s="304" t="s">
        <v>855</v>
      </c>
      <c r="C245" s="304" t="s">
        <v>1253</v>
      </c>
    </row>
    <row r="246" spans="1:3" ht="11.25">
      <c r="A246" s="304" t="s">
        <v>666</v>
      </c>
      <c r="B246" s="304" t="s">
        <v>1254</v>
      </c>
      <c r="C246" s="304" t="s">
        <v>1255</v>
      </c>
    </row>
    <row r="247" spans="1:3" ht="11.25">
      <c r="A247" s="304" t="s">
        <v>666</v>
      </c>
      <c r="B247" s="304" t="s">
        <v>1256</v>
      </c>
      <c r="C247" s="304" t="s">
        <v>1257</v>
      </c>
    </row>
    <row r="248" spans="1:3" ht="11.25">
      <c r="A248" s="304" t="s">
        <v>666</v>
      </c>
      <c r="B248" s="304" t="s">
        <v>795</v>
      </c>
      <c r="C248" s="304" t="s">
        <v>1258</v>
      </c>
    </row>
    <row r="249" spans="1:3" ht="11.25">
      <c r="A249" s="304" t="s">
        <v>666</v>
      </c>
      <c r="B249" s="304" t="s">
        <v>1259</v>
      </c>
      <c r="C249" s="304" t="s">
        <v>1260</v>
      </c>
    </row>
    <row r="250" spans="1:3" ht="11.25">
      <c r="A250" s="304" t="s">
        <v>666</v>
      </c>
      <c r="B250" s="304" t="s">
        <v>1261</v>
      </c>
      <c r="C250" s="304" t="s">
        <v>1262</v>
      </c>
    </row>
    <row r="251" spans="1:3" ht="11.25">
      <c r="A251" s="304" t="s">
        <v>666</v>
      </c>
      <c r="B251" s="304" t="s">
        <v>1263</v>
      </c>
      <c r="C251" s="304" t="s">
        <v>1264</v>
      </c>
    </row>
    <row r="252" spans="1:3" ht="11.25">
      <c r="A252" s="304" t="s">
        <v>666</v>
      </c>
      <c r="B252" s="304" t="s">
        <v>1265</v>
      </c>
      <c r="C252" s="304" t="s">
        <v>1266</v>
      </c>
    </row>
    <row r="253" spans="1:3" ht="11.25">
      <c r="A253" s="304" t="s">
        <v>666</v>
      </c>
      <c r="B253" s="304" t="s">
        <v>1267</v>
      </c>
      <c r="C253" s="304" t="s">
        <v>1268</v>
      </c>
    </row>
    <row r="254" spans="1:3" ht="11.25">
      <c r="A254" s="304" t="s">
        <v>666</v>
      </c>
      <c r="B254" s="304" t="s">
        <v>1269</v>
      </c>
      <c r="C254" s="304" t="s">
        <v>1270</v>
      </c>
    </row>
    <row r="255" spans="1:3" ht="11.25">
      <c r="A255" s="304" t="s">
        <v>666</v>
      </c>
      <c r="B255" s="304" t="s">
        <v>1271</v>
      </c>
      <c r="C255" s="304" t="s">
        <v>1272</v>
      </c>
    </row>
    <row r="256" spans="1:3" ht="11.25">
      <c r="A256" s="304" t="s">
        <v>666</v>
      </c>
      <c r="B256" s="304" t="s">
        <v>1273</v>
      </c>
      <c r="C256" s="304" t="s">
        <v>1274</v>
      </c>
    </row>
    <row r="257" spans="1:3" ht="11.25">
      <c r="A257" s="304" t="s">
        <v>666</v>
      </c>
      <c r="B257" s="304" t="s">
        <v>1275</v>
      </c>
      <c r="C257" s="304" t="s">
        <v>1276</v>
      </c>
    </row>
    <row r="258" spans="1:3" ht="11.25">
      <c r="A258" s="304" t="s">
        <v>666</v>
      </c>
      <c r="B258" s="304" t="s">
        <v>1277</v>
      </c>
      <c r="C258" s="304" t="s">
        <v>1278</v>
      </c>
    </row>
    <row r="259" spans="1:3" ht="11.25">
      <c r="A259" s="304" t="s">
        <v>666</v>
      </c>
      <c r="B259" s="304" t="s">
        <v>1279</v>
      </c>
      <c r="C259" s="304" t="s">
        <v>1280</v>
      </c>
    </row>
    <row r="260" spans="1:3" ht="11.25">
      <c r="A260" s="304" t="s">
        <v>666</v>
      </c>
      <c r="B260" s="304" t="s">
        <v>1281</v>
      </c>
      <c r="C260" s="304" t="s">
        <v>1282</v>
      </c>
    </row>
    <row r="261" spans="1:3" ht="11.25">
      <c r="A261" s="304" t="s">
        <v>666</v>
      </c>
      <c r="B261" s="304" t="s">
        <v>1283</v>
      </c>
      <c r="C261" s="304" t="s">
        <v>1284</v>
      </c>
    </row>
    <row r="262" spans="1:3" ht="11.25">
      <c r="A262" s="304" t="s">
        <v>666</v>
      </c>
      <c r="B262" s="304" t="s">
        <v>1285</v>
      </c>
      <c r="C262" s="304" t="s">
        <v>1286</v>
      </c>
    </row>
    <row r="263" spans="1:3" ht="11.25">
      <c r="A263" s="304" t="s">
        <v>666</v>
      </c>
      <c r="B263" s="304" t="s">
        <v>1287</v>
      </c>
      <c r="C263" s="304" t="s">
        <v>1288</v>
      </c>
    </row>
    <row r="264" spans="1:3" ht="11.25">
      <c r="A264" s="304" t="s">
        <v>666</v>
      </c>
      <c r="B264" s="304" t="s">
        <v>1289</v>
      </c>
      <c r="C264" s="304" t="s">
        <v>1290</v>
      </c>
    </row>
    <row r="265" spans="1:3" ht="11.25">
      <c r="A265" s="304" t="s">
        <v>666</v>
      </c>
      <c r="B265" s="304" t="s">
        <v>1291</v>
      </c>
      <c r="C265" s="304" t="s">
        <v>1292</v>
      </c>
    </row>
    <row r="266" spans="1:3" ht="11.25">
      <c r="A266" s="304" t="s">
        <v>666</v>
      </c>
      <c r="B266" s="304" t="s">
        <v>1293</v>
      </c>
      <c r="C266" s="304" t="s">
        <v>1294</v>
      </c>
    </row>
    <row r="267" spans="1:3" ht="11.25">
      <c r="A267" s="304" t="s">
        <v>666</v>
      </c>
      <c r="B267" s="304" t="s">
        <v>1295</v>
      </c>
      <c r="C267" s="304" t="s">
        <v>1296</v>
      </c>
    </row>
    <row r="268" spans="1:3" ht="11.25">
      <c r="A268" s="304" t="s">
        <v>666</v>
      </c>
      <c r="B268" s="304" t="s">
        <v>1297</v>
      </c>
      <c r="C268" s="304" t="s">
        <v>1298</v>
      </c>
    </row>
    <row r="269" spans="1:3" ht="11.25">
      <c r="A269" s="304" t="s">
        <v>671</v>
      </c>
      <c r="B269" s="304" t="s">
        <v>671</v>
      </c>
      <c r="C269" s="304" t="s">
        <v>677</v>
      </c>
    </row>
    <row r="270" spans="1:3" ht="11.25">
      <c r="A270" s="304" t="s">
        <v>671</v>
      </c>
      <c r="B270" s="304" t="s">
        <v>1299</v>
      </c>
      <c r="C270" s="304" t="s">
        <v>1300</v>
      </c>
    </row>
    <row r="271" spans="1:3" ht="11.25">
      <c r="A271" s="304" t="s">
        <v>671</v>
      </c>
      <c r="B271" s="304" t="s">
        <v>1301</v>
      </c>
      <c r="C271" s="304" t="s">
        <v>1302</v>
      </c>
    </row>
    <row r="272" spans="1:3" ht="11.25">
      <c r="A272" s="304" t="s">
        <v>671</v>
      </c>
      <c r="B272" s="304" t="s">
        <v>672</v>
      </c>
      <c r="C272" s="304" t="s">
        <v>673</v>
      </c>
    </row>
    <row r="273" spans="1:3" ht="11.25">
      <c r="A273" s="304" t="s">
        <v>671</v>
      </c>
      <c r="B273" s="304" t="s">
        <v>1303</v>
      </c>
      <c r="C273" s="304" t="s">
        <v>1304</v>
      </c>
    </row>
    <row r="274" spans="1:3" ht="11.25">
      <c r="A274" s="304" t="s">
        <v>671</v>
      </c>
      <c r="B274" s="304" t="s">
        <v>1305</v>
      </c>
      <c r="C274" s="304" t="s">
        <v>1306</v>
      </c>
    </row>
    <row r="275" spans="1:3" ht="11.25">
      <c r="A275" s="304" t="s">
        <v>671</v>
      </c>
      <c r="B275" s="304" t="s">
        <v>1307</v>
      </c>
      <c r="C275" s="304" t="s">
        <v>1308</v>
      </c>
    </row>
    <row r="276" spans="1:3" ht="11.25">
      <c r="A276" s="304" t="s">
        <v>671</v>
      </c>
      <c r="B276" s="304" t="s">
        <v>1309</v>
      </c>
      <c r="C276" s="304" t="s">
        <v>1310</v>
      </c>
    </row>
    <row r="277" spans="1:3" ht="11.25">
      <c r="A277" s="304" t="s">
        <v>671</v>
      </c>
      <c r="B277" s="304" t="s">
        <v>1311</v>
      </c>
      <c r="C277" s="304" t="s">
        <v>1312</v>
      </c>
    </row>
    <row r="278" spans="1:3" ht="11.25">
      <c r="A278" s="304" t="s">
        <v>671</v>
      </c>
      <c r="B278" s="304" t="s">
        <v>1313</v>
      </c>
      <c r="C278" s="304" t="s">
        <v>1314</v>
      </c>
    </row>
    <row r="279" spans="1:3" ht="11.25">
      <c r="A279" s="304" t="s">
        <v>671</v>
      </c>
      <c r="B279" s="304" t="s">
        <v>0</v>
      </c>
      <c r="C279" s="304" t="s">
        <v>1</v>
      </c>
    </row>
    <row r="280" spans="1:3" ht="11.25">
      <c r="A280" s="304" t="s">
        <v>671</v>
      </c>
      <c r="B280" s="304" t="s">
        <v>2</v>
      </c>
      <c r="C280" s="304" t="s">
        <v>3</v>
      </c>
    </row>
    <row r="281" spans="1:3" ht="11.25">
      <c r="A281" s="304" t="s">
        <v>671</v>
      </c>
      <c r="B281" s="304" t="s">
        <v>4</v>
      </c>
      <c r="C281" s="304" t="s">
        <v>5</v>
      </c>
    </row>
    <row r="282" spans="1:3" ht="11.25">
      <c r="A282" s="304" t="s">
        <v>671</v>
      </c>
      <c r="B282" s="304" t="s">
        <v>6</v>
      </c>
      <c r="C282" s="304" t="s">
        <v>7</v>
      </c>
    </row>
    <row r="283" spans="1:3" ht="11.25">
      <c r="A283" s="304" t="s">
        <v>671</v>
      </c>
      <c r="B283" s="304" t="s">
        <v>8</v>
      </c>
      <c r="C283" s="304" t="s">
        <v>9</v>
      </c>
    </row>
    <row r="284" spans="1:3" ht="11.25">
      <c r="A284" s="304" t="s">
        <v>671</v>
      </c>
      <c r="B284" s="304" t="s">
        <v>10</v>
      </c>
      <c r="C284" s="304" t="s">
        <v>11</v>
      </c>
    </row>
    <row r="285" spans="1:3" ht="11.25">
      <c r="A285" s="304" t="s">
        <v>685</v>
      </c>
      <c r="B285" s="304" t="s">
        <v>685</v>
      </c>
      <c r="C285" s="304" t="s">
        <v>691</v>
      </c>
    </row>
    <row r="286" spans="1:3" ht="11.25">
      <c r="A286" s="304" t="s">
        <v>685</v>
      </c>
      <c r="B286" s="304" t="s">
        <v>12</v>
      </c>
      <c r="C286" s="304" t="s">
        <v>13</v>
      </c>
    </row>
    <row r="287" spans="1:3" ht="11.25">
      <c r="A287" s="304" t="s">
        <v>685</v>
      </c>
      <c r="B287" s="304" t="s">
        <v>14</v>
      </c>
      <c r="C287" s="304" t="s">
        <v>15</v>
      </c>
    </row>
    <row r="288" spans="1:3" ht="11.25">
      <c r="A288" s="304" t="s">
        <v>685</v>
      </c>
      <c r="B288" s="304" t="s">
        <v>1242</v>
      </c>
      <c r="C288" s="304" t="s">
        <v>16</v>
      </c>
    </row>
    <row r="289" spans="1:3" ht="11.25">
      <c r="A289" s="304" t="s">
        <v>685</v>
      </c>
      <c r="B289" s="304" t="s">
        <v>17</v>
      </c>
      <c r="C289" s="304" t="s">
        <v>18</v>
      </c>
    </row>
    <row r="290" spans="1:3" ht="11.25">
      <c r="A290" s="304" t="s">
        <v>685</v>
      </c>
      <c r="B290" s="304" t="s">
        <v>19</v>
      </c>
      <c r="C290" s="304" t="s">
        <v>20</v>
      </c>
    </row>
    <row r="291" spans="1:3" ht="11.25">
      <c r="A291" s="304" t="s">
        <v>685</v>
      </c>
      <c r="B291" s="304" t="s">
        <v>21</v>
      </c>
      <c r="C291" s="304" t="s">
        <v>22</v>
      </c>
    </row>
    <row r="292" spans="1:3" ht="11.25">
      <c r="A292" s="304" t="s">
        <v>685</v>
      </c>
      <c r="B292" s="304" t="s">
        <v>23</v>
      </c>
      <c r="C292" s="304" t="s">
        <v>24</v>
      </c>
    </row>
    <row r="293" spans="1:3" ht="11.25">
      <c r="A293" s="304" t="s">
        <v>685</v>
      </c>
      <c r="B293" s="304" t="s">
        <v>25</v>
      </c>
      <c r="C293" s="304" t="s">
        <v>26</v>
      </c>
    </row>
    <row r="294" spans="1:3" ht="11.25">
      <c r="A294" s="304" t="s">
        <v>685</v>
      </c>
      <c r="B294" s="304" t="s">
        <v>27</v>
      </c>
      <c r="C294" s="304" t="s">
        <v>28</v>
      </c>
    </row>
    <row r="295" spans="1:3" ht="11.25">
      <c r="A295" s="304" t="s">
        <v>685</v>
      </c>
      <c r="B295" s="304" t="s">
        <v>29</v>
      </c>
      <c r="C295" s="304" t="s">
        <v>30</v>
      </c>
    </row>
    <row r="296" spans="1:3" ht="11.25">
      <c r="A296" s="304" t="s">
        <v>685</v>
      </c>
      <c r="B296" s="304" t="s">
        <v>686</v>
      </c>
      <c r="C296" s="304" t="s">
        <v>687</v>
      </c>
    </row>
    <row r="297" spans="1:3" ht="11.25">
      <c r="A297" s="304" t="s">
        <v>695</v>
      </c>
      <c r="B297" s="304" t="s">
        <v>695</v>
      </c>
      <c r="C297" s="304" t="s">
        <v>701</v>
      </c>
    </row>
    <row r="298" spans="1:3" ht="11.25">
      <c r="A298" s="304" t="s">
        <v>695</v>
      </c>
      <c r="B298" s="304" t="s">
        <v>31</v>
      </c>
      <c r="C298" s="304" t="s">
        <v>32</v>
      </c>
    </row>
    <row r="299" spans="1:3" ht="11.25">
      <c r="A299" s="304" t="s">
        <v>695</v>
      </c>
      <c r="B299" s="304" t="s">
        <v>33</v>
      </c>
      <c r="C299" s="304" t="s">
        <v>34</v>
      </c>
    </row>
    <row r="300" spans="1:3" ht="11.25">
      <c r="A300" s="304" t="s">
        <v>695</v>
      </c>
      <c r="B300" s="304" t="s">
        <v>35</v>
      </c>
      <c r="C300" s="304" t="s">
        <v>36</v>
      </c>
    </row>
    <row r="301" spans="1:3" ht="11.25">
      <c r="A301" s="304" t="s">
        <v>695</v>
      </c>
      <c r="B301" s="304" t="s">
        <v>37</v>
      </c>
      <c r="C301" s="304" t="s">
        <v>38</v>
      </c>
    </row>
    <row r="302" spans="1:3" ht="11.25">
      <c r="A302" s="304" t="s">
        <v>695</v>
      </c>
      <c r="B302" s="304" t="s">
        <v>39</v>
      </c>
      <c r="C302" s="304" t="s">
        <v>40</v>
      </c>
    </row>
    <row r="303" spans="1:3" ht="11.25">
      <c r="A303" s="304" t="s">
        <v>695</v>
      </c>
      <c r="B303" s="304" t="s">
        <v>41</v>
      </c>
      <c r="C303" s="304" t="s">
        <v>42</v>
      </c>
    </row>
    <row r="304" spans="1:3" ht="11.25">
      <c r="A304" s="304" t="s">
        <v>695</v>
      </c>
      <c r="B304" s="304" t="s">
        <v>43</v>
      </c>
      <c r="C304" s="304" t="s">
        <v>44</v>
      </c>
    </row>
    <row r="305" spans="1:3" ht="11.25">
      <c r="A305" s="304" t="s">
        <v>695</v>
      </c>
      <c r="B305" s="304" t="s">
        <v>45</v>
      </c>
      <c r="C305" s="304" t="s">
        <v>46</v>
      </c>
    </row>
    <row r="306" spans="1:3" ht="11.25">
      <c r="A306" s="304" t="s">
        <v>695</v>
      </c>
      <c r="B306" s="304" t="s">
        <v>696</v>
      </c>
      <c r="C306" s="304" t="s">
        <v>697</v>
      </c>
    </row>
    <row r="307" spans="1:3" ht="11.25">
      <c r="A307" s="304" t="s">
        <v>695</v>
      </c>
      <c r="B307" s="304" t="s">
        <v>47</v>
      </c>
      <c r="C307" s="304" t="s">
        <v>48</v>
      </c>
    </row>
    <row r="308" spans="1:3" ht="11.25">
      <c r="A308" s="304" t="s">
        <v>695</v>
      </c>
      <c r="B308" s="304" t="s">
        <v>49</v>
      </c>
      <c r="C308" s="304" t="s">
        <v>50</v>
      </c>
    </row>
    <row r="309" spans="1:3" ht="11.25">
      <c r="A309" s="304" t="s">
        <v>851</v>
      </c>
      <c r="B309" s="304" t="s">
        <v>851</v>
      </c>
      <c r="C309" s="304" t="s">
        <v>51</v>
      </c>
    </row>
    <row r="310" spans="1:3" ht="11.25">
      <c r="A310" s="304" t="s">
        <v>851</v>
      </c>
      <c r="B310" s="304" t="s">
        <v>52</v>
      </c>
      <c r="C310" s="304" t="s">
        <v>53</v>
      </c>
    </row>
    <row r="311" spans="1:3" ht="11.25">
      <c r="A311" s="304" t="s">
        <v>851</v>
      </c>
      <c r="B311" s="304" t="s">
        <v>795</v>
      </c>
      <c r="C311" s="304" t="s">
        <v>54</v>
      </c>
    </row>
    <row r="312" spans="1:3" ht="11.25">
      <c r="A312" s="304" t="s">
        <v>851</v>
      </c>
      <c r="B312" s="304" t="s">
        <v>55</v>
      </c>
      <c r="C312" s="304" t="s">
        <v>56</v>
      </c>
    </row>
    <row r="313" spans="1:3" ht="11.25">
      <c r="A313" s="304" t="s">
        <v>851</v>
      </c>
      <c r="B313" s="304" t="s">
        <v>57</v>
      </c>
      <c r="C313" s="304" t="s">
        <v>58</v>
      </c>
    </row>
    <row r="314" spans="1:3" ht="11.25">
      <c r="A314" s="304" t="s">
        <v>851</v>
      </c>
      <c r="B314" s="304" t="s">
        <v>59</v>
      </c>
      <c r="C314" s="304" t="s">
        <v>60</v>
      </c>
    </row>
    <row r="315" spans="1:3" ht="11.25">
      <c r="A315" s="304" t="s">
        <v>851</v>
      </c>
      <c r="B315" s="304" t="s">
        <v>61</v>
      </c>
      <c r="C315" s="304" t="s">
        <v>62</v>
      </c>
    </row>
    <row r="316" spans="1:3" ht="11.25">
      <c r="A316" s="304" t="s">
        <v>851</v>
      </c>
      <c r="B316" s="304" t="s">
        <v>63</v>
      </c>
      <c r="C316" s="304" t="s">
        <v>64</v>
      </c>
    </row>
    <row r="317" spans="1:3" ht="11.25">
      <c r="A317" s="304" t="s">
        <v>851</v>
      </c>
      <c r="B317" s="304" t="s">
        <v>65</v>
      </c>
      <c r="C317" s="304" t="s">
        <v>66</v>
      </c>
    </row>
    <row r="318" spans="1:3" ht="11.25">
      <c r="A318" s="304" t="s">
        <v>851</v>
      </c>
      <c r="B318" s="304" t="s">
        <v>67</v>
      </c>
      <c r="C318" s="304" t="s">
        <v>68</v>
      </c>
    </row>
    <row r="319" spans="1:3" ht="11.25">
      <c r="A319" s="304" t="s">
        <v>851</v>
      </c>
      <c r="B319" s="304" t="s">
        <v>69</v>
      </c>
      <c r="C319" s="304" t="s">
        <v>70</v>
      </c>
    </row>
    <row r="320" spans="1:3" ht="11.25">
      <c r="A320" s="304" t="s">
        <v>851</v>
      </c>
      <c r="B320" s="304" t="s">
        <v>71</v>
      </c>
      <c r="C320" s="304" t="s">
        <v>72</v>
      </c>
    </row>
    <row r="321" spans="1:3" ht="11.25">
      <c r="A321" s="304" t="s">
        <v>714</v>
      </c>
      <c r="B321" s="304" t="s">
        <v>714</v>
      </c>
      <c r="C321" s="304" t="s">
        <v>73</v>
      </c>
    </row>
    <row r="322" spans="1:3" ht="11.25">
      <c r="A322" s="304" t="s">
        <v>714</v>
      </c>
      <c r="B322" s="304" t="s">
        <v>74</v>
      </c>
      <c r="C322" s="304" t="s">
        <v>75</v>
      </c>
    </row>
    <row r="323" spans="1:3" ht="11.25">
      <c r="A323" s="304" t="s">
        <v>714</v>
      </c>
      <c r="B323" s="304" t="s">
        <v>76</v>
      </c>
      <c r="C323" s="304" t="s">
        <v>77</v>
      </c>
    </row>
    <row r="324" spans="1:3" ht="11.25">
      <c r="A324" s="304" t="s">
        <v>714</v>
      </c>
      <c r="B324" s="304" t="s">
        <v>78</v>
      </c>
      <c r="C324" s="304" t="s">
        <v>79</v>
      </c>
    </row>
    <row r="325" spans="1:3" ht="11.25">
      <c r="A325" s="304" t="s">
        <v>714</v>
      </c>
      <c r="B325" s="304" t="s">
        <v>80</v>
      </c>
      <c r="C325" s="304" t="s">
        <v>81</v>
      </c>
    </row>
    <row r="326" spans="1:3" ht="11.25">
      <c r="A326" s="304" t="s">
        <v>714</v>
      </c>
      <c r="B326" s="304" t="s">
        <v>82</v>
      </c>
      <c r="C326" s="304" t="s">
        <v>83</v>
      </c>
    </row>
    <row r="327" spans="1:3" ht="11.25">
      <c r="A327" s="304" t="s">
        <v>714</v>
      </c>
      <c r="B327" s="304" t="s">
        <v>84</v>
      </c>
      <c r="C327" s="304" t="s">
        <v>85</v>
      </c>
    </row>
    <row r="328" spans="1:3" ht="11.25">
      <c r="A328" s="304" t="s">
        <v>714</v>
      </c>
      <c r="B328" s="304" t="s">
        <v>86</v>
      </c>
      <c r="C328" s="304" t="s">
        <v>87</v>
      </c>
    </row>
    <row r="329" spans="1:3" ht="11.25">
      <c r="A329" s="304" t="s">
        <v>714</v>
      </c>
      <c r="B329" s="304" t="s">
        <v>88</v>
      </c>
      <c r="C329" s="304" t="s">
        <v>89</v>
      </c>
    </row>
    <row r="330" spans="1:3" ht="11.25">
      <c r="A330" s="304" t="s">
        <v>714</v>
      </c>
      <c r="B330" s="304" t="s">
        <v>90</v>
      </c>
      <c r="C330" s="304" t="s">
        <v>91</v>
      </c>
    </row>
    <row r="331" spans="1:3" ht="11.25">
      <c r="A331" s="304" t="s">
        <v>714</v>
      </c>
      <c r="B331" s="304" t="s">
        <v>92</v>
      </c>
      <c r="C331" s="304" t="s">
        <v>93</v>
      </c>
    </row>
    <row r="332" spans="1:3" ht="11.25">
      <c r="A332" s="304" t="s">
        <v>714</v>
      </c>
      <c r="B332" s="304" t="s">
        <v>94</v>
      </c>
      <c r="C332" s="304" t="s">
        <v>95</v>
      </c>
    </row>
    <row r="333" spans="1:3" ht="11.25">
      <c r="A333" s="304" t="s">
        <v>714</v>
      </c>
      <c r="B333" s="304" t="s">
        <v>715</v>
      </c>
      <c r="C333" s="304" t="s">
        <v>716</v>
      </c>
    </row>
    <row r="334" spans="1:3" ht="11.25">
      <c r="A334" s="304" t="s">
        <v>857</v>
      </c>
      <c r="B334" s="304" t="s">
        <v>857</v>
      </c>
      <c r="C334" s="304" t="s">
        <v>96</v>
      </c>
    </row>
    <row r="335" spans="1:3" ht="11.25">
      <c r="A335" s="304" t="s">
        <v>720</v>
      </c>
      <c r="B335" s="304" t="s">
        <v>720</v>
      </c>
      <c r="C335" s="304" t="s">
        <v>721</v>
      </c>
    </row>
    <row r="336" spans="1:3" ht="11.25">
      <c r="A336" s="304" t="s">
        <v>727</v>
      </c>
      <c r="B336" s="304" t="s">
        <v>727</v>
      </c>
      <c r="C336" s="304" t="s">
        <v>728</v>
      </c>
    </row>
    <row r="337" spans="1:3" ht="11.25">
      <c r="A337" s="304" t="s">
        <v>867</v>
      </c>
      <c r="B337" s="304" t="s">
        <v>867</v>
      </c>
      <c r="C337" s="304" t="s">
        <v>97</v>
      </c>
    </row>
    <row r="338" spans="1:3" ht="11.25">
      <c r="A338" s="304" t="s">
        <v>871</v>
      </c>
      <c r="B338" s="304" t="s">
        <v>871</v>
      </c>
      <c r="C338" s="304" t="s">
        <v>98</v>
      </c>
    </row>
    <row r="339" spans="1:3" ht="11.25">
      <c r="A339" s="304" t="s">
        <v>742</v>
      </c>
      <c r="B339" s="304" t="s">
        <v>742</v>
      </c>
      <c r="C339" s="304" t="s">
        <v>743</v>
      </c>
    </row>
    <row r="340" spans="1:3" ht="11.25">
      <c r="A340" s="304" t="s">
        <v>747</v>
      </c>
      <c r="B340" s="304" t="s">
        <v>747</v>
      </c>
      <c r="C340" s="304" t="s">
        <v>748</v>
      </c>
    </row>
    <row r="341" spans="1:3" ht="11.25">
      <c r="A341" s="304" t="s">
        <v>757</v>
      </c>
      <c r="B341" s="304" t="s">
        <v>757</v>
      </c>
      <c r="C341" s="304" t="s">
        <v>758</v>
      </c>
    </row>
    <row r="342" spans="1:3" ht="11.25">
      <c r="A342" s="304" t="s">
        <v>761</v>
      </c>
      <c r="B342" s="304" t="s">
        <v>761</v>
      </c>
      <c r="C342" s="304" t="s">
        <v>762</v>
      </c>
    </row>
    <row r="343" spans="1:3" ht="11.25">
      <c r="A343" s="304" t="s">
        <v>886</v>
      </c>
      <c r="B343" s="304" t="s">
        <v>886</v>
      </c>
      <c r="C343" s="304" t="s">
        <v>99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6"/>
  <dimension ref="A1:F85"/>
  <sheetViews>
    <sheetView workbookViewId="0" topLeftCell="A1">
      <selection activeCell="A31" sqref="A31"/>
    </sheetView>
  </sheetViews>
  <sheetFormatPr defaultColWidth="9.00390625" defaultRowHeight="12.75"/>
  <cols>
    <col min="1" max="1" width="68.25390625" style="305" customWidth="1"/>
    <col min="2" max="2" width="29.25390625" style="305" customWidth="1"/>
    <col min="3" max="3" width="5.125" style="305" customWidth="1"/>
    <col min="4" max="4" width="18.375" style="305" customWidth="1"/>
    <col min="5" max="5" width="5.125" style="305" customWidth="1"/>
    <col min="6" max="6" width="10.00390625" style="305" customWidth="1"/>
    <col min="7" max="16384" width="9.125" style="305" customWidth="1"/>
  </cols>
  <sheetData>
    <row r="1" spans="1:2" ht="11.25">
      <c r="A1" s="306" t="s">
        <v>100</v>
      </c>
      <c r="B1" s="306"/>
    </row>
    <row r="2" spans="1:6" ht="11.25">
      <c r="A2" s="306" t="s">
        <v>101</v>
      </c>
      <c r="B2" s="307" t="s">
        <v>102</v>
      </c>
      <c r="D2" s="307" t="s">
        <v>103</v>
      </c>
      <c r="F2" s="307" t="s">
        <v>104</v>
      </c>
    </row>
    <row r="3" spans="1:6" ht="11.25">
      <c r="A3" s="306" t="s">
        <v>105</v>
      </c>
      <c r="B3" s="308" t="s">
        <v>106</v>
      </c>
      <c r="D3" s="305" t="s">
        <v>107</v>
      </c>
      <c r="F3" s="305" t="s">
        <v>108</v>
      </c>
    </row>
    <row r="4" spans="1:6" ht="11.25">
      <c r="A4" s="306" t="s">
        <v>109</v>
      </c>
      <c r="B4" s="308" t="s">
        <v>221</v>
      </c>
      <c r="D4" s="305" t="s">
        <v>110</v>
      </c>
      <c r="F4" s="305" t="s">
        <v>111</v>
      </c>
    </row>
    <row r="5" spans="1:6" ht="11.25">
      <c r="A5" s="306" t="s">
        <v>112</v>
      </c>
      <c r="B5" s="306"/>
      <c r="D5" s="305" t="s">
        <v>113</v>
      </c>
      <c r="F5" s="305" t="s">
        <v>114</v>
      </c>
    </row>
    <row r="6" spans="1:6" ht="11.25">
      <c r="A6" s="306" t="s">
        <v>115</v>
      </c>
      <c r="B6" s="306"/>
      <c r="D6" s="305" t="s">
        <v>116</v>
      </c>
      <c r="F6" s="305" t="s">
        <v>117</v>
      </c>
    </row>
    <row r="7" spans="1:4" ht="11.25">
      <c r="A7" s="306" t="s">
        <v>118</v>
      </c>
      <c r="B7" s="306"/>
      <c r="D7" s="305" t="s">
        <v>119</v>
      </c>
    </row>
    <row r="8" spans="1:4" ht="11.25">
      <c r="A8" s="306" t="s">
        <v>120</v>
      </c>
      <c r="D8" s="305" t="s">
        <v>121</v>
      </c>
    </row>
    <row r="9" spans="1:4" ht="11.25">
      <c r="A9" s="306" t="s">
        <v>122</v>
      </c>
      <c r="D9" s="305" t="s">
        <v>123</v>
      </c>
    </row>
    <row r="10" spans="1:4" ht="11.25">
      <c r="A10" s="306" t="s">
        <v>124</v>
      </c>
      <c r="D10" s="305" t="s">
        <v>125</v>
      </c>
    </row>
    <row r="11" spans="1:4" ht="11.25">
      <c r="A11" s="306" t="s">
        <v>126</v>
      </c>
      <c r="D11" s="305" t="s">
        <v>127</v>
      </c>
    </row>
    <row r="12" spans="1:4" ht="11.25">
      <c r="A12" s="306" t="s">
        <v>128</v>
      </c>
      <c r="D12" s="305" t="s">
        <v>129</v>
      </c>
    </row>
    <row r="13" spans="1:4" ht="11.25">
      <c r="A13" s="306" t="s">
        <v>130</v>
      </c>
      <c r="D13" s="305" t="s">
        <v>131</v>
      </c>
    </row>
    <row r="14" spans="1:4" ht="11.25">
      <c r="A14" s="306" t="s">
        <v>132</v>
      </c>
      <c r="D14" s="305" t="s">
        <v>133</v>
      </c>
    </row>
    <row r="15" spans="1:4" ht="11.25">
      <c r="A15" s="306" t="s">
        <v>134</v>
      </c>
      <c r="D15" s="305" t="s">
        <v>135</v>
      </c>
    </row>
    <row r="16" spans="1:4" ht="11.25">
      <c r="A16" s="306" t="s">
        <v>136</v>
      </c>
      <c r="D16" s="305" t="s">
        <v>137</v>
      </c>
    </row>
    <row r="17" ht="11.25">
      <c r="A17" s="306" t="s">
        <v>138</v>
      </c>
    </row>
    <row r="18" spans="1:2" ht="11.25">
      <c r="A18" s="306" t="s">
        <v>139</v>
      </c>
      <c r="B18" s="307" t="s">
        <v>140</v>
      </c>
    </row>
    <row r="19" spans="1:2" ht="11.25">
      <c r="A19" s="306" t="s">
        <v>141</v>
      </c>
      <c r="B19" s="305" t="s">
        <v>235</v>
      </c>
    </row>
    <row r="20" spans="1:2" ht="11.25">
      <c r="A20" s="306" t="s">
        <v>142</v>
      </c>
      <c r="B20" s="305" t="s">
        <v>596</v>
      </c>
    </row>
    <row r="21" spans="1:2" ht="11.25">
      <c r="A21" s="306" t="s">
        <v>143</v>
      </c>
      <c r="B21" s="305" t="s">
        <v>726</v>
      </c>
    </row>
    <row r="22" spans="1:2" ht="11.25">
      <c r="A22" s="306" t="s">
        <v>144</v>
      </c>
      <c r="B22" s="305" t="s">
        <v>145</v>
      </c>
    </row>
    <row r="23" spans="1:2" ht="11.25">
      <c r="A23" s="306" t="s">
        <v>146</v>
      </c>
      <c r="B23" s="305" t="s">
        <v>147</v>
      </c>
    </row>
    <row r="24" ht="11.25">
      <c r="A24" s="306" t="s">
        <v>148</v>
      </c>
    </row>
    <row r="25" ht="11.25">
      <c r="A25" s="306" t="s">
        <v>149</v>
      </c>
    </row>
    <row r="26" ht="11.25">
      <c r="A26" s="306" t="s">
        <v>150</v>
      </c>
    </row>
    <row r="27" ht="11.25">
      <c r="A27" s="306" t="s">
        <v>151</v>
      </c>
    </row>
    <row r="28" ht="11.25">
      <c r="A28" s="306" t="s">
        <v>152</v>
      </c>
    </row>
    <row r="29" ht="11.25">
      <c r="A29" s="306" t="s">
        <v>153</v>
      </c>
    </row>
    <row r="30" ht="11.25">
      <c r="A30" s="306" t="s">
        <v>154</v>
      </c>
    </row>
    <row r="31" ht="11.25">
      <c r="A31" s="306" t="s">
        <v>155</v>
      </c>
    </row>
    <row r="32" ht="11.25">
      <c r="A32" s="306" t="s">
        <v>156</v>
      </c>
    </row>
    <row r="33" ht="11.25">
      <c r="A33" s="306" t="s">
        <v>157</v>
      </c>
    </row>
    <row r="34" ht="11.25">
      <c r="A34" s="306" t="s">
        <v>158</v>
      </c>
    </row>
    <row r="35" ht="11.25">
      <c r="A35" s="306" t="s">
        <v>159</v>
      </c>
    </row>
    <row r="36" ht="11.25">
      <c r="A36" s="306" t="s">
        <v>160</v>
      </c>
    </row>
    <row r="37" ht="11.25">
      <c r="A37" s="306" t="s">
        <v>161</v>
      </c>
    </row>
    <row r="38" ht="11.25">
      <c r="A38" s="306" t="s">
        <v>162</v>
      </c>
    </row>
    <row r="39" ht="11.25">
      <c r="A39" s="306" t="s">
        <v>163</v>
      </c>
    </row>
    <row r="40" ht="11.25">
      <c r="A40" s="306" t="s">
        <v>164</v>
      </c>
    </row>
    <row r="41" ht="11.25">
      <c r="A41" s="306" t="s">
        <v>165</v>
      </c>
    </row>
    <row r="42" ht="11.25">
      <c r="A42" s="306" t="s">
        <v>166</v>
      </c>
    </row>
    <row r="43" ht="11.25">
      <c r="A43" s="306" t="s">
        <v>167</v>
      </c>
    </row>
    <row r="44" ht="11.25">
      <c r="A44" s="306" t="s">
        <v>168</v>
      </c>
    </row>
    <row r="45" ht="11.25">
      <c r="A45" s="306" t="s">
        <v>169</v>
      </c>
    </row>
    <row r="46" ht="11.25">
      <c r="A46" s="306" t="s">
        <v>170</v>
      </c>
    </row>
    <row r="47" ht="11.25">
      <c r="A47" s="306" t="s">
        <v>171</v>
      </c>
    </row>
    <row r="48" ht="11.25">
      <c r="A48" s="306" t="s">
        <v>172</v>
      </c>
    </row>
    <row r="49" ht="11.25">
      <c r="A49" s="306" t="s">
        <v>173</v>
      </c>
    </row>
    <row r="50" ht="11.25">
      <c r="A50" s="306" t="s">
        <v>174</v>
      </c>
    </row>
    <row r="51" ht="11.25">
      <c r="A51" s="306" t="s">
        <v>175</v>
      </c>
    </row>
    <row r="52" spans="1:2" ht="11.25">
      <c r="A52" s="306" t="s">
        <v>176</v>
      </c>
      <c r="B52" s="306"/>
    </row>
    <row r="53" spans="1:2" ht="11.25">
      <c r="A53" s="306" t="s">
        <v>177</v>
      </c>
      <c r="B53" s="306"/>
    </row>
    <row r="54" spans="1:2" ht="11.25">
      <c r="A54" s="306" t="s">
        <v>178</v>
      </c>
      <c r="B54" s="306"/>
    </row>
    <row r="55" spans="1:2" ht="11.25">
      <c r="A55" s="306" t="s">
        <v>179</v>
      </c>
      <c r="B55" s="306"/>
    </row>
    <row r="56" spans="1:2" ht="11.25">
      <c r="A56" s="306" t="s">
        <v>180</v>
      </c>
      <c r="B56" s="306"/>
    </row>
    <row r="57" spans="1:2" ht="11.25">
      <c r="A57" s="306" t="s">
        <v>181</v>
      </c>
      <c r="B57" s="306"/>
    </row>
    <row r="58" spans="1:2" ht="11.25">
      <c r="A58" s="306" t="s">
        <v>182</v>
      </c>
      <c r="B58" s="306"/>
    </row>
    <row r="59" spans="1:2" ht="11.25">
      <c r="A59" s="306" t="s">
        <v>183</v>
      </c>
      <c r="B59" s="306"/>
    </row>
    <row r="60" spans="1:2" ht="11.25">
      <c r="A60" s="306" t="s">
        <v>184</v>
      </c>
      <c r="B60" s="306"/>
    </row>
    <row r="61" spans="1:2" ht="11.25">
      <c r="A61" s="306" t="s">
        <v>185</v>
      </c>
      <c r="B61" s="306"/>
    </row>
    <row r="62" spans="1:2" ht="11.25">
      <c r="A62" s="306" t="s">
        <v>186</v>
      </c>
      <c r="B62" s="306"/>
    </row>
    <row r="63" spans="1:2" ht="11.25">
      <c r="A63" s="306" t="s">
        <v>187</v>
      </c>
      <c r="B63" s="306"/>
    </row>
    <row r="64" spans="1:2" ht="11.25">
      <c r="A64" s="306" t="s">
        <v>213</v>
      </c>
      <c r="B64" s="306"/>
    </row>
    <row r="65" spans="1:2" ht="11.25">
      <c r="A65" s="306" t="s">
        <v>188</v>
      </c>
      <c r="B65" s="306"/>
    </row>
    <row r="66" spans="1:2" ht="11.25">
      <c r="A66" s="306" t="s">
        <v>189</v>
      </c>
      <c r="B66" s="306"/>
    </row>
    <row r="67" spans="1:2" ht="11.25">
      <c r="A67" s="306" t="s">
        <v>190</v>
      </c>
      <c r="B67" s="306"/>
    </row>
    <row r="68" spans="1:2" ht="11.25">
      <c r="A68" s="306" t="s">
        <v>191</v>
      </c>
      <c r="B68" s="306"/>
    </row>
    <row r="69" spans="1:2" ht="11.25">
      <c r="A69" s="306" t="s">
        <v>192</v>
      </c>
      <c r="B69" s="306"/>
    </row>
    <row r="70" spans="1:2" ht="11.25">
      <c r="A70" s="306" t="s">
        <v>193</v>
      </c>
      <c r="B70" s="306"/>
    </row>
    <row r="71" spans="1:2" ht="11.25">
      <c r="A71" s="306" t="s">
        <v>194</v>
      </c>
      <c r="B71" s="306"/>
    </row>
    <row r="72" spans="1:2" ht="11.25">
      <c r="A72" s="306" t="s">
        <v>195</v>
      </c>
      <c r="B72" s="306"/>
    </row>
    <row r="73" spans="1:2" ht="11.25">
      <c r="A73" s="306" t="s">
        <v>196</v>
      </c>
      <c r="B73" s="306"/>
    </row>
    <row r="74" spans="1:2" ht="11.25">
      <c r="A74" s="306" t="s">
        <v>197</v>
      </c>
      <c r="B74" s="306"/>
    </row>
    <row r="75" spans="1:2" ht="11.25">
      <c r="A75" s="306" t="s">
        <v>198</v>
      </c>
      <c r="B75" s="306"/>
    </row>
    <row r="76" spans="1:2" ht="11.25">
      <c r="A76" s="306" t="s">
        <v>199</v>
      </c>
      <c r="B76" s="306"/>
    </row>
    <row r="77" spans="1:2" ht="11.25">
      <c r="A77" s="306" t="s">
        <v>200</v>
      </c>
      <c r="B77" s="306"/>
    </row>
    <row r="78" spans="1:2" ht="11.25">
      <c r="A78" s="306" t="s">
        <v>201</v>
      </c>
      <c r="B78" s="306"/>
    </row>
    <row r="79" spans="1:2" ht="11.25">
      <c r="A79" s="306" t="s">
        <v>202</v>
      </c>
      <c r="B79" s="306"/>
    </row>
    <row r="80" spans="1:2" ht="11.25">
      <c r="A80" s="306" t="s">
        <v>203</v>
      </c>
      <c r="B80" s="306"/>
    </row>
    <row r="81" spans="1:2" ht="11.25">
      <c r="A81" s="306" t="s">
        <v>204</v>
      </c>
      <c r="B81" s="306"/>
    </row>
    <row r="82" spans="1:2" ht="11.25">
      <c r="A82" s="306" t="s">
        <v>205</v>
      </c>
      <c r="B82" s="306"/>
    </row>
    <row r="83" spans="1:2" ht="11.25">
      <c r="A83" s="306" t="s">
        <v>206</v>
      </c>
      <c r="B83" s="306"/>
    </row>
    <row r="84" spans="1:2" ht="11.25">
      <c r="A84" s="306" t="s">
        <v>207</v>
      </c>
      <c r="B84" s="306"/>
    </row>
    <row r="85" ht="11.25">
      <c r="B85" s="30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7"/>
  <dimension ref="A3:H13"/>
  <sheetViews>
    <sheetView workbookViewId="0" topLeftCell="A1">
      <selection activeCell="E9" sqref="E9"/>
    </sheetView>
  </sheetViews>
  <sheetFormatPr defaultColWidth="9.00390625" defaultRowHeight="12.75"/>
  <cols>
    <col min="1" max="1" width="16.25390625" style="300" customWidth="1"/>
    <col min="2" max="26" width="9.125" style="300" customWidth="1"/>
    <col min="27" max="36" width="9.125" style="309" customWidth="1"/>
    <col min="37" max="16384" width="9.125" style="300" customWidth="1"/>
  </cols>
  <sheetData>
    <row r="3" spans="3:8" s="89" customFormat="1" ht="21" customHeight="1">
      <c r="C3" s="167"/>
      <c r="D3" s="181"/>
      <c r="E3" s="189"/>
      <c r="F3" s="310"/>
      <c r="G3" s="191"/>
      <c r="H3" s="311" t="s">
        <v>208</v>
      </c>
    </row>
    <row r="7" s="313" customFormat="1" ht="12.75">
      <c r="A7" s="312" t="s">
        <v>209</v>
      </c>
    </row>
    <row r="9" spans="3:8" s="89" customFormat="1" ht="33.75">
      <c r="C9" s="167"/>
      <c r="D9" s="314" t="s">
        <v>210</v>
      </c>
      <c r="E9" s="315"/>
      <c r="F9" s="316"/>
      <c r="G9" s="191"/>
      <c r="H9" s="185"/>
    </row>
    <row r="11" s="313" customFormat="1" ht="12.75">
      <c r="A11" s="312" t="s">
        <v>211</v>
      </c>
    </row>
    <row r="13" spans="4:8" s="89" customFormat="1" ht="11.25">
      <c r="D13" s="96"/>
      <c r="E13" s="289"/>
      <c r="F13" s="317"/>
      <c r="G13" s="318"/>
      <c r="H13" s="185"/>
    </row>
  </sheetData>
  <sheetProtection selectLockedCells="1" selectUnlockedCells="1"/>
  <dataValidations count="2">
    <dataValidation type="decimal" allowBlank="1" showErrorMessage="1" sqref="G3">
      <formula1>0</formula1>
      <formula2>999999999999</formula2>
    </dataValidation>
    <dataValidation type="decimal" allowBlank="1" showErrorMessage="1" sqref="G9">
      <formula1>-99999999999</formula1>
      <formula2>999999999999</formula2>
    </dataValidation>
  </dataValidations>
  <hyperlinks>
    <hyperlink ref="H3" location="ГВС инвестиции!A1" display="Удалить"/>
    <hyperlink ref="D9" location="ТС цены!A1" display="Удалить теплоноситель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01"/>
  <dimension ref="A1:A1"/>
  <sheetViews>
    <sheetView workbookViewId="0" topLeftCell="A1">
      <selection activeCell="I21" sqref="I21"/>
    </sheetView>
  </sheetViews>
  <sheetFormatPr defaultColWidth="9.00390625" defaultRowHeight="12.75"/>
  <sheetData/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02"/>
  <dimension ref="A1:A1"/>
  <sheetViews>
    <sheetView workbookViewId="0" topLeftCell="A1">
      <selection activeCell="I21" sqref="I21"/>
    </sheetView>
  </sheetViews>
  <sheetFormatPr defaultColWidth="9.00390625" defaultRowHeight="12.75"/>
  <sheetData/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4"/>
  <dimension ref="A1:A1"/>
  <sheetViews>
    <sheetView workbookViewId="0" topLeftCell="A1">
      <selection activeCell="K19" sqref="K19"/>
    </sheetView>
  </sheetViews>
  <sheetFormatPr defaultColWidth="9.00390625" defaultRowHeight="12.75"/>
  <sheetData/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workbookViewId="0" topLeftCell="A1">
      <selection activeCell="C12" sqref="C12"/>
    </sheetView>
  </sheetViews>
  <sheetFormatPr defaultColWidth="9.00390625" defaultRowHeight="12.75"/>
  <cols>
    <col min="1" max="1" width="5.75390625" style="68" customWidth="1"/>
    <col min="2" max="2" width="25.75390625" style="68" customWidth="1"/>
    <col min="3" max="3" width="100.75390625" style="68" customWidth="1"/>
    <col min="4" max="4" width="15.875" style="69" customWidth="1"/>
    <col min="5" max="16384" width="9.125" style="68" customWidth="1"/>
  </cols>
  <sheetData>
    <row r="1" ht="11.25">
      <c r="B1" s="70"/>
    </row>
    <row r="2" spans="1:5" ht="11.25">
      <c r="A2" s="71"/>
      <c r="B2" s="72" t="s">
        <v>278</v>
      </c>
      <c r="C2" s="73" t="s">
        <v>279</v>
      </c>
      <c r="D2" s="74" t="s">
        <v>280</v>
      </c>
      <c r="E2" s="71"/>
    </row>
    <row r="3" spans="1:5" ht="34.5" customHeight="1">
      <c r="A3" s="71"/>
      <c r="B3" s="75" t="s">
        <v>281</v>
      </c>
      <c r="C3" s="76" t="str">
        <f>'ХВС цены'!$E$10</f>
        <v>Информация о ценах (тарифах) на регулируемые товары и услуги и надбавках к этим ценам (тарифам)</v>
      </c>
      <c r="D3" s="77" t="s">
        <v>282</v>
      </c>
      <c r="E3" s="71"/>
    </row>
    <row r="4" spans="1:5" ht="34.5" customHeight="1">
      <c r="A4" s="71"/>
      <c r="B4" s="78" t="s">
        <v>283</v>
      </c>
      <c r="C4" s="79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80" t="s">
        <v>282</v>
      </c>
      <c r="E4" s="71"/>
    </row>
    <row r="5" spans="2:4" ht="34.5" customHeight="1">
      <c r="B5" s="81" t="s">
        <v>284</v>
      </c>
      <c r="C5" s="82" t="str">
        <f>'ХВС инвестиции'!$E$10</f>
        <v>Информация об инвестиционных программах и отчетах об их реализации</v>
      </c>
      <c r="D5" s="80" t="s">
        <v>282</v>
      </c>
    </row>
    <row r="6" spans="1:5" ht="34.5" customHeight="1">
      <c r="A6" s="71"/>
      <c r="B6" s="78" t="s">
        <v>285</v>
      </c>
      <c r="C6" s="79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80" t="s">
        <v>282</v>
      </c>
      <c r="E6" s="71"/>
    </row>
    <row r="7" spans="1:5" ht="34.5" customHeight="1">
      <c r="A7" s="71"/>
      <c r="B7" s="83" t="s">
        <v>286</v>
      </c>
      <c r="C7" s="84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85" t="s">
        <v>282</v>
      </c>
      <c r="E7" s="71"/>
    </row>
    <row r="8" spans="1:5" ht="34.5" customHeight="1">
      <c r="A8" s="71"/>
      <c r="B8" s="86" t="s">
        <v>287</v>
      </c>
      <c r="C8" s="87" t="str">
        <f>'Ссылки на публикации'!E10</f>
        <v>Ссылки на публикации в других источниках</v>
      </c>
      <c r="D8" s="88" t="s">
        <v>282</v>
      </c>
      <c r="E8" s="71"/>
    </row>
    <row r="9" spans="1:5" ht="24" customHeight="1">
      <c r="A9" s="71"/>
      <c r="B9" s="89"/>
      <c r="C9" s="89"/>
      <c r="D9" s="90"/>
      <c r="E9" s="71"/>
    </row>
    <row r="10" spans="1:5" ht="24" customHeight="1">
      <c r="A10" s="71"/>
      <c r="B10" s="89"/>
      <c r="C10" s="89"/>
      <c r="D10" s="90"/>
      <c r="E10" s="71"/>
    </row>
    <row r="11" spans="1:5" ht="24" customHeight="1">
      <c r="A11" s="71"/>
      <c r="B11" s="89"/>
      <c r="C11" s="89"/>
      <c r="D11" s="90"/>
      <c r="E11" s="71"/>
    </row>
    <row r="12" spans="1:5" ht="24" customHeight="1">
      <c r="A12" s="71"/>
      <c r="B12" s="89"/>
      <c r="C12" s="89"/>
      <c r="D12" s="90"/>
      <c r="E12" s="71"/>
    </row>
    <row r="13" spans="1:5" ht="24" customHeight="1">
      <c r="A13" s="71"/>
      <c r="B13" s="89"/>
      <c r="C13" s="89"/>
      <c r="D13" s="90"/>
      <c r="E13" s="71"/>
    </row>
    <row r="14" spans="2:4" ht="24" customHeight="1">
      <c r="B14" s="89"/>
      <c r="C14" s="89"/>
      <c r="D14" s="90"/>
    </row>
    <row r="15" spans="1:5" ht="24" customHeight="1">
      <c r="A15" s="71"/>
      <c r="B15" s="89"/>
      <c r="C15" s="89"/>
      <c r="D15" s="90"/>
      <c r="E15" s="71"/>
    </row>
    <row r="16" spans="2:4" ht="24" customHeight="1">
      <c r="B16" s="89"/>
      <c r="C16" s="89"/>
      <c r="D16" s="90"/>
    </row>
    <row r="17" spans="2:4" ht="24" customHeight="1">
      <c r="B17" s="89"/>
      <c r="C17" s="89"/>
      <c r="D17" s="90"/>
    </row>
    <row r="18" spans="2:4" ht="24" customHeight="1">
      <c r="B18" s="89"/>
      <c r="C18" s="89"/>
      <c r="D18" s="90"/>
    </row>
    <row r="19" spans="2:4" ht="24" customHeight="1">
      <c r="B19" s="89"/>
      <c r="C19" s="89"/>
      <c r="D19" s="90"/>
    </row>
    <row r="20" spans="2:4" ht="24" customHeight="1">
      <c r="B20" s="89"/>
      <c r="C20" s="89"/>
      <c r="D20" s="90"/>
    </row>
    <row r="21" spans="2:4" ht="24" customHeight="1">
      <c r="B21" s="89"/>
      <c r="C21" s="89"/>
      <c r="D21" s="90"/>
    </row>
    <row r="22" spans="2:4" ht="24" customHeight="1">
      <c r="B22" s="89"/>
      <c r="C22" s="89"/>
      <c r="D22" s="90"/>
    </row>
    <row r="23" spans="2:4" ht="24" customHeight="1">
      <c r="B23" s="89"/>
      <c r="C23" s="89"/>
      <c r="D23" s="90"/>
    </row>
    <row r="24" spans="2:4" ht="24" customHeight="1">
      <c r="B24" s="89"/>
      <c r="C24" s="89"/>
      <c r="D24" s="90"/>
    </row>
    <row r="25" spans="2:4" ht="24" customHeight="1">
      <c r="B25" s="89"/>
      <c r="C25" s="89"/>
      <c r="D25" s="90"/>
    </row>
    <row r="26" spans="2:4" ht="24" customHeight="1">
      <c r="B26" s="89"/>
      <c r="C26" s="89"/>
      <c r="D26" s="90"/>
    </row>
    <row r="27" spans="2:4" ht="24" customHeight="1">
      <c r="B27" s="89"/>
      <c r="C27" s="89"/>
      <c r="D27" s="90"/>
    </row>
    <row r="28" spans="2:4" ht="24" customHeight="1">
      <c r="B28" s="89"/>
      <c r="C28" s="89"/>
      <c r="D28" s="90"/>
    </row>
    <row r="29" spans="2:4" ht="24" customHeight="1">
      <c r="B29" s="89"/>
      <c r="C29" s="89"/>
      <c r="D29" s="90"/>
    </row>
    <row r="30" spans="2:4" ht="24" customHeight="1">
      <c r="B30" s="89"/>
      <c r="C30" s="89"/>
      <c r="D30" s="90"/>
    </row>
    <row r="31" spans="2:4" ht="24" customHeight="1">
      <c r="B31" s="89"/>
      <c r="C31" s="89"/>
      <c r="D31" s="90"/>
    </row>
    <row r="32" spans="2:4" ht="24" customHeight="1">
      <c r="B32" s="89"/>
      <c r="C32" s="89"/>
      <c r="D32" s="90"/>
    </row>
    <row r="33" spans="2:4" ht="24" customHeight="1">
      <c r="B33" s="89"/>
      <c r="C33" s="89"/>
      <c r="D33" s="90"/>
    </row>
    <row r="34" spans="2:4" ht="24" customHeight="1">
      <c r="B34" s="89"/>
      <c r="C34" s="89"/>
      <c r="D34" s="90"/>
    </row>
    <row r="35" spans="2:4" ht="24" customHeight="1">
      <c r="B35" s="89"/>
      <c r="C35" s="89"/>
      <c r="D35" s="90"/>
    </row>
    <row r="36" spans="2:4" ht="24" customHeight="1">
      <c r="B36" s="89"/>
      <c r="C36" s="89"/>
      <c r="D36" s="90"/>
    </row>
    <row r="37" ht="24" customHeight="1"/>
  </sheetData>
  <sheetProtection sheet="1"/>
  <hyperlinks>
    <hyperlink ref="D3" location="ХВС цены!A1" display="Перейти на лист"/>
    <hyperlink ref="D4" location="ХВС характеристики!A1" display="Перейти на лист"/>
    <hyperlink ref="D5" location="ХВС инвестиции!A1" display="Перейти на лист"/>
    <hyperlink ref="D6" location="ХВС доступ!A1" display="Перейти на лист"/>
    <hyperlink ref="D7" location="ХВС показатели!A1" display="Перейти на лист"/>
    <hyperlink ref="D8" location="Ссылки на публикации!A1" display="Перейти на лист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workbookViewId="0" topLeftCell="C7">
      <selection activeCell="K26" sqref="K26"/>
    </sheetView>
  </sheetViews>
  <sheetFormatPr defaultColWidth="9.00390625" defaultRowHeight="12.75"/>
  <cols>
    <col min="1" max="2" width="0" style="89" hidden="1" customWidth="1"/>
    <col min="3" max="4" width="2.75390625" style="89" customWidth="1"/>
    <col min="5" max="5" width="6.875" style="91" customWidth="1"/>
    <col min="6" max="6" width="50.75390625" style="89" customWidth="1"/>
    <col min="7" max="7" width="15.75390625" style="89" customWidth="1"/>
    <col min="8" max="11" width="20.75390625" style="89" customWidth="1"/>
    <col min="12" max="13" width="40.75390625" style="89" customWidth="1"/>
    <col min="14" max="14" width="60.75390625" style="89" customWidth="1"/>
    <col min="15" max="16" width="2.75390625" style="89" customWidth="1"/>
    <col min="17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92"/>
      <c r="E8" s="93"/>
      <c r="F8" s="94"/>
      <c r="G8" s="94"/>
      <c r="H8" s="94"/>
      <c r="I8" s="94"/>
      <c r="J8" s="94"/>
      <c r="K8" s="94"/>
      <c r="L8" s="94"/>
      <c r="M8" s="94"/>
      <c r="N8" s="94"/>
      <c r="O8" s="95"/>
    </row>
    <row r="9" spans="4:35" ht="12.75" customHeight="1">
      <c r="D9" s="96"/>
      <c r="E9" s="97"/>
      <c r="F9" s="98" t="s">
        <v>288</v>
      </c>
      <c r="G9" s="99"/>
      <c r="H9" s="99"/>
      <c r="I9" s="99"/>
      <c r="J9" s="99"/>
      <c r="K9" s="99"/>
      <c r="L9" s="99"/>
      <c r="M9" s="99"/>
      <c r="N9" s="100"/>
      <c r="O9" s="101"/>
      <c r="P9" s="102"/>
      <c r="Q9" s="102"/>
      <c r="R9" s="102"/>
      <c r="S9" s="102"/>
      <c r="T9" s="102"/>
      <c r="U9" s="102"/>
      <c r="V9" s="102"/>
      <c r="W9" s="102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</row>
    <row r="10" spans="3:31" ht="30.75" customHeight="1">
      <c r="C10" s="104"/>
      <c r="D10" s="105"/>
      <c r="E10" s="330" t="s">
        <v>289</v>
      </c>
      <c r="F10" s="330"/>
      <c r="G10" s="330"/>
      <c r="H10" s="330"/>
      <c r="I10" s="330"/>
      <c r="J10" s="330"/>
      <c r="K10" s="330"/>
      <c r="L10" s="330"/>
      <c r="M10" s="330"/>
      <c r="N10" s="330"/>
      <c r="O10" s="106"/>
      <c r="P10" s="107"/>
      <c r="Q10" s="107"/>
      <c r="R10" s="107"/>
      <c r="S10" s="107"/>
      <c r="T10" s="107"/>
      <c r="U10" s="107"/>
      <c r="V10" s="107"/>
      <c r="W10" s="107"/>
      <c r="X10" s="108"/>
      <c r="Y10" s="108"/>
      <c r="Z10" s="108"/>
      <c r="AA10" s="108"/>
      <c r="AB10" s="108"/>
      <c r="AC10" s="108"/>
      <c r="AD10" s="108"/>
      <c r="AE10" s="108"/>
    </row>
    <row r="11" spans="3:31" ht="12.75" customHeight="1">
      <c r="C11" s="104"/>
      <c r="D11" s="105"/>
      <c r="E11" s="97"/>
      <c r="F11" s="100"/>
      <c r="G11" s="100"/>
      <c r="H11" s="100"/>
      <c r="I11" s="100"/>
      <c r="J11" s="100"/>
      <c r="K11" s="100"/>
      <c r="L11" s="100"/>
      <c r="M11" s="100"/>
      <c r="N11" s="109"/>
      <c r="O11" s="101"/>
      <c r="P11" s="102"/>
      <c r="Q11" s="102"/>
      <c r="R11" s="102"/>
      <c r="S11" s="102"/>
      <c r="T11" s="102"/>
      <c r="U11" s="102"/>
      <c r="V11" s="102"/>
      <c r="W11" s="102"/>
      <c r="X11" s="108"/>
      <c r="Y11" s="108"/>
      <c r="Z11" s="108"/>
      <c r="AA11" s="108"/>
      <c r="AB11" s="108"/>
      <c r="AC11" s="108"/>
      <c r="AD11" s="108"/>
      <c r="AE11" s="108"/>
    </row>
    <row r="12" spans="3:31" ht="30" customHeight="1">
      <c r="C12" s="104"/>
      <c r="D12" s="105"/>
      <c r="E12" s="110" t="s">
        <v>290</v>
      </c>
      <c r="F12" s="111" t="s">
        <v>291</v>
      </c>
      <c r="G12" s="112" t="s">
        <v>292</v>
      </c>
      <c r="H12" s="112" t="s">
        <v>293</v>
      </c>
      <c r="I12" s="111" t="s">
        <v>294</v>
      </c>
      <c r="J12" s="111" t="s">
        <v>295</v>
      </c>
      <c r="K12" s="112" t="s">
        <v>296</v>
      </c>
      <c r="L12" s="112" t="s">
        <v>297</v>
      </c>
      <c r="M12" s="113" t="s">
        <v>298</v>
      </c>
      <c r="N12" s="114" t="s">
        <v>299</v>
      </c>
      <c r="O12" s="101"/>
      <c r="P12" s="102"/>
      <c r="Q12" s="102"/>
      <c r="R12" s="102"/>
      <c r="S12" s="102"/>
      <c r="T12" s="102"/>
      <c r="U12" s="102"/>
      <c r="V12" s="102"/>
      <c r="W12" s="102"/>
      <c r="X12" s="108"/>
      <c r="Y12" s="108"/>
      <c r="Z12" s="108"/>
      <c r="AA12" s="108"/>
      <c r="AB12" s="108"/>
      <c r="AC12" s="108"/>
      <c r="AD12" s="108"/>
      <c r="AE12" s="108"/>
    </row>
    <row r="13" spans="3:31" ht="12" customHeight="1">
      <c r="C13" s="104"/>
      <c r="D13" s="105"/>
      <c r="E13" s="115">
        <v>1</v>
      </c>
      <c r="F13" s="116">
        <f>E13+1</f>
        <v>2</v>
      </c>
      <c r="G13" s="116">
        <v>3</v>
      </c>
      <c r="H13" s="117">
        <v>4</v>
      </c>
      <c r="I13" s="117">
        <v>5</v>
      </c>
      <c r="J13" s="117">
        <v>6</v>
      </c>
      <c r="K13" s="117">
        <v>7</v>
      </c>
      <c r="L13" s="117">
        <v>8</v>
      </c>
      <c r="M13" s="117">
        <v>9</v>
      </c>
      <c r="N13" s="118">
        <v>10</v>
      </c>
      <c r="O13" s="101"/>
      <c r="P13" s="102"/>
      <c r="Q13" s="102"/>
      <c r="R13" s="102"/>
      <c r="S13" s="102"/>
      <c r="T13" s="102"/>
      <c r="U13" s="102"/>
      <c r="V13" s="102"/>
      <c r="W13" s="102"/>
      <c r="X13" s="108"/>
      <c r="Y13" s="108"/>
      <c r="Z13" s="108"/>
      <c r="AA13" s="108"/>
      <c r="AB13" s="108"/>
      <c r="AC13" s="108"/>
      <c r="AD13" s="108"/>
      <c r="AE13" s="108"/>
    </row>
    <row r="14" spans="3:31" s="119" customFormat="1" ht="29.25" customHeight="1">
      <c r="C14" s="120"/>
      <c r="D14" s="121"/>
      <c r="E14" s="122" t="s">
        <v>300</v>
      </c>
      <c r="F14" s="123" t="s">
        <v>301</v>
      </c>
      <c r="G14" s="124"/>
      <c r="H14" s="125"/>
      <c r="I14" s="126"/>
      <c r="J14" s="126"/>
      <c r="K14" s="127"/>
      <c r="L14" s="127"/>
      <c r="M14" s="128"/>
      <c r="N14" s="129"/>
      <c r="O14" s="130"/>
      <c r="P14" s="131"/>
      <c r="Q14" s="131"/>
      <c r="R14" s="131"/>
      <c r="S14" s="131"/>
      <c r="T14" s="131"/>
      <c r="U14" s="131"/>
      <c r="V14" s="131"/>
      <c r="W14" s="131"/>
      <c r="X14" s="132"/>
      <c r="Y14" s="132"/>
      <c r="Z14" s="132"/>
      <c r="AA14" s="132"/>
      <c r="AB14" s="132"/>
      <c r="AC14" s="132"/>
      <c r="AD14" s="132"/>
      <c r="AE14" s="132"/>
    </row>
    <row r="15" spans="3:31" ht="29.25" customHeight="1">
      <c r="C15" s="104"/>
      <c r="D15" s="105"/>
      <c r="E15" s="133" t="s">
        <v>302</v>
      </c>
      <c r="F15" s="134" t="s">
        <v>303</v>
      </c>
      <c r="G15" s="124"/>
      <c r="H15" s="135"/>
      <c r="I15" s="136"/>
      <c r="J15" s="136"/>
      <c r="K15" s="137"/>
      <c r="L15" s="137"/>
      <c r="M15" s="138"/>
      <c r="N15" s="139"/>
      <c r="O15" s="101"/>
      <c r="P15" s="102"/>
      <c r="Q15" s="102"/>
      <c r="R15" s="102"/>
      <c r="S15" s="102"/>
      <c r="T15" s="102"/>
      <c r="U15" s="102"/>
      <c r="V15" s="102"/>
      <c r="W15" s="102"/>
      <c r="X15" s="108"/>
      <c r="Y15" s="108"/>
      <c r="Z15" s="108"/>
      <c r="AA15" s="108"/>
      <c r="AB15" s="108"/>
      <c r="AC15" s="108"/>
      <c r="AD15" s="108"/>
      <c r="AE15" s="108"/>
    </row>
    <row r="16" spans="3:31" ht="24" customHeight="1">
      <c r="C16" s="104"/>
      <c r="D16" s="105"/>
      <c r="E16" s="133" t="s">
        <v>304</v>
      </c>
      <c r="F16" s="140" t="s">
        <v>305</v>
      </c>
      <c r="G16" s="141" t="s">
        <v>306</v>
      </c>
      <c r="H16" s="142">
        <v>26.65</v>
      </c>
      <c r="I16" s="143">
        <v>40179</v>
      </c>
      <c r="J16" s="143">
        <v>40543</v>
      </c>
      <c r="K16" s="144" t="s">
        <v>307</v>
      </c>
      <c r="L16" s="137" t="s">
        <v>308</v>
      </c>
      <c r="M16" s="138" t="s">
        <v>309</v>
      </c>
      <c r="N16" s="139"/>
      <c r="O16" s="101"/>
      <c r="P16" s="102"/>
      <c r="Q16" s="102"/>
      <c r="R16" s="102"/>
      <c r="S16" s="102"/>
      <c r="T16" s="102"/>
      <c r="U16" s="102"/>
      <c r="V16" s="102"/>
      <c r="W16" s="102"/>
      <c r="X16" s="108"/>
      <c r="Y16" s="108"/>
      <c r="Z16" s="108"/>
      <c r="AA16" s="108"/>
      <c r="AB16" s="108"/>
      <c r="AC16" s="108"/>
      <c r="AD16" s="108"/>
      <c r="AE16" s="108"/>
    </row>
    <row r="17" spans="3:31" s="119" customFormat="1" ht="24" customHeight="1">
      <c r="C17" s="120"/>
      <c r="D17" s="121"/>
      <c r="E17" s="145" t="s">
        <v>310</v>
      </c>
      <c r="F17" s="146" t="s">
        <v>311</v>
      </c>
      <c r="G17" s="124"/>
      <c r="H17" s="135"/>
      <c r="I17" s="136"/>
      <c r="J17" s="136"/>
      <c r="K17" s="137"/>
      <c r="L17" s="137"/>
      <c r="M17" s="138"/>
      <c r="N17" s="139"/>
      <c r="O17" s="130"/>
      <c r="P17" s="131"/>
      <c r="Q17" s="131"/>
      <c r="R17" s="131"/>
      <c r="S17" s="131"/>
      <c r="T17" s="131"/>
      <c r="U17" s="131"/>
      <c r="V17" s="131"/>
      <c r="W17" s="131"/>
      <c r="X17" s="132"/>
      <c r="Y17" s="132"/>
      <c r="Z17" s="132"/>
      <c r="AA17" s="132"/>
      <c r="AB17" s="132"/>
      <c r="AC17" s="132"/>
      <c r="AD17" s="132"/>
      <c r="AE17" s="132"/>
    </row>
    <row r="18" spans="3:31" ht="24" customHeight="1">
      <c r="C18" s="104"/>
      <c r="D18" s="105"/>
      <c r="E18" s="133" t="s">
        <v>312</v>
      </c>
      <c r="F18" s="147" t="s">
        <v>313</v>
      </c>
      <c r="G18" s="141" t="s">
        <v>306</v>
      </c>
      <c r="H18" s="148"/>
      <c r="I18" s="136"/>
      <c r="J18" s="136"/>
      <c r="K18" s="144"/>
      <c r="L18" s="137"/>
      <c r="M18" s="138"/>
      <c r="N18" s="139"/>
      <c r="O18" s="101"/>
      <c r="P18" s="102"/>
      <c r="Q18" s="102"/>
      <c r="R18" s="102"/>
      <c r="S18" s="102"/>
      <c r="T18" s="102"/>
      <c r="U18" s="102"/>
      <c r="V18" s="102"/>
      <c r="W18" s="102"/>
      <c r="X18" s="108"/>
      <c r="Y18" s="108"/>
      <c r="Z18" s="108"/>
      <c r="AA18" s="108"/>
      <c r="AB18" s="108"/>
      <c r="AC18" s="108"/>
      <c r="AD18" s="108"/>
      <c r="AE18" s="108"/>
    </row>
    <row r="19" spans="3:31" ht="24" customHeight="1">
      <c r="C19" s="104"/>
      <c r="D19" s="105"/>
      <c r="E19" s="133" t="s">
        <v>314</v>
      </c>
      <c r="F19" s="147" t="s">
        <v>315</v>
      </c>
      <c r="G19" s="141" t="s">
        <v>316</v>
      </c>
      <c r="H19" s="148"/>
      <c r="I19" s="136"/>
      <c r="J19" s="136"/>
      <c r="K19" s="144"/>
      <c r="L19" s="137"/>
      <c r="M19" s="138"/>
      <c r="N19" s="139"/>
      <c r="O19" s="101"/>
      <c r="P19" s="102"/>
      <c r="Q19" s="102"/>
      <c r="R19" s="102"/>
      <c r="S19" s="102"/>
      <c r="T19" s="102"/>
      <c r="U19" s="102"/>
      <c r="V19" s="102"/>
      <c r="W19" s="102"/>
      <c r="X19" s="108"/>
      <c r="Y19" s="108"/>
      <c r="Z19" s="108"/>
      <c r="AA19" s="108"/>
      <c r="AB19" s="108"/>
      <c r="AC19" s="108"/>
      <c r="AD19" s="108"/>
      <c r="AE19" s="108"/>
    </row>
    <row r="20" spans="3:31" s="119" customFormat="1" ht="29.25" customHeight="1">
      <c r="C20" s="120"/>
      <c r="D20" s="121"/>
      <c r="E20" s="145" t="s">
        <v>317</v>
      </c>
      <c r="F20" s="134" t="s">
        <v>318</v>
      </c>
      <c r="G20" s="124"/>
      <c r="H20" s="135"/>
      <c r="I20" s="136"/>
      <c r="J20" s="136"/>
      <c r="K20" s="137"/>
      <c r="L20" s="137"/>
      <c r="M20" s="138"/>
      <c r="N20" s="139"/>
      <c r="O20" s="130"/>
      <c r="P20" s="131"/>
      <c r="Q20" s="131"/>
      <c r="R20" s="131"/>
      <c r="S20" s="131"/>
      <c r="T20" s="131"/>
      <c r="U20" s="131"/>
      <c r="V20" s="131"/>
      <c r="W20" s="131"/>
      <c r="X20" s="132"/>
      <c r="Y20" s="132"/>
      <c r="Z20" s="132"/>
      <c r="AA20" s="132"/>
      <c r="AB20" s="132"/>
      <c r="AC20" s="132"/>
      <c r="AD20" s="132"/>
      <c r="AE20" s="132"/>
    </row>
    <row r="21" spans="3:31" ht="24" customHeight="1">
      <c r="C21" s="104"/>
      <c r="D21" s="105"/>
      <c r="E21" s="133" t="s">
        <v>319</v>
      </c>
      <c r="F21" s="140" t="s">
        <v>305</v>
      </c>
      <c r="G21" s="141" t="s">
        <v>306</v>
      </c>
      <c r="H21" s="142">
        <v>26.65</v>
      </c>
      <c r="I21" s="143">
        <v>40179</v>
      </c>
      <c r="J21" s="143">
        <v>40543</v>
      </c>
      <c r="K21" s="144" t="s">
        <v>307</v>
      </c>
      <c r="L21" s="137" t="s">
        <v>308</v>
      </c>
      <c r="M21" s="138" t="s">
        <v>309</v>
      </c>
      <c r="N21" s="139"/>
      <c r="O21" s="101"/>
      <c r="P21" s="102"/>
      <c r="Q21" s="102"/>
      <c r="R21" s="102"/>
      <c r="S21" s="102"/>
      <c r="T21" s="102"/>
      <c r="U21" s="102"/>
      <c r="V21" s="102"/>
      <c r="W21" s="102"/>
      <c r="X21" s="108"/>
      <c r="Y21" s="108"/>
      <c r="Z21" s="108"/>
      <c r="AA21" s="108"/>
      <c r="AB21" s="108"/>
      <c r="AC21" s="108"/>
      <c r="AD21" s="108"/>
      <c r="AE21" s="108"/>
    </row>
    <row r="22" spans="3:31" s="119" customFormat="1" ht="24" customHeight="1">
      <c r="C22" s="120"/>
      <c r="D22" s="121"/>
      <c r="E22" s="145" t="s">
        <v>320</v>
      </c>
      <c r="F22" s="146" t="s">
        <v>311</v>
      </c>
      <c r="G22" s="124"/>
      <c r="H22" s="135"/>
      <c r="I22" s="136"/>
      <c r="J22" s="136"/>
      <c r="K22" s="137"/>
      <c r="L22" s="137"/>
      <c r="M22" s="138"/>
      <c r="N22" s="139"/>
      <c r="O22" s="130"/>
      <c r="P22" s="131"/>
      <c r="Q22" s="131"/>
      <c r="R22" s="131"/>
      <c r="S22" s="131"/>
      <c r="T22" s="131"/>
      <c r="U22" s="131"/>
      <c r="V22" s="131"/>
      <c r="W22" s="131"/>
      <c r="X22" s="132"/>
      <c r="Y22" s="132"/>
      <c r="Z22" s="132"/>
      <c r="AA22" s="132"/>
      <c r="AB22" s="132"/>
      <c r="AC22" s="132"/>
      <c r="AD22" s="132"/>
      <c r="AE22" s="132"/>
    </row>
    <row r="23" spans="3:31" ht="24" customHeight="1">
      <c r="C23" s="104"/>
      <c r="D23" s="105"/>
      <c r="E23" s="133" t="s">
        <v>321</v>
      </c>
      <c r="F23" s="147" t="s">
        <v>313</v>
      </c>
      <c r="G23" s="141" t="s">
        <v>306</v>
      </c>
      <c r="H23" s="148"/>
      <c r="I23" s="136"/>
      <c r="J23" s="136"/>
      <c r="K23" s="144"/>
      <c r="L23" s="137"/>
      <c r="M23" s="138"/>
      <c r="N23" s="139"/>
      <c r="O23" s="101"/>
      <c r="P23" s="102"/>
      <c r="Q23" s="102"/>
      <c r="R23" s="102"/>
      <c r="S23" s="102"/>
      <c r="T23" s="102"/>
      <c r="U23" s="102"/>
      <c r="V23" s="102"/>
      <c r="W23" s="102"/>
      <c r="X23" s="108"/>
      <c r="Y23" s="108"/>
      <c r="Z23" s="108"/>
      <c r="AA23" s="108"/>
      <c r="AB23" s="108"/>
      <c r="AC23" s="108"/>
      <c r="AD23" s="108"/>
      <c r="AE23" s="108"/>
    </row>
    <row r="24" spans="3:31" ht="24" customHeight="1">
      <c r="C24" s="104"/>
      <c r="D24" s="105"/>
      <c r="E24" s="133" t="s">
        <v>322</v>
      </c>
      <c r="F24" s="147" t="s">
        <v>315</v>
      </c>
      <c r="G24" s="141" t="s">
        <v>316</v>
      </c>
      <c r="H24" s="148"/>
      <c r="I24" s="136"/>
      <c r="J24" s="136"/>
      <c r="K24" s="144"/>
      <c r="L24" s="137"/>
      <c r="M24" s="138"/>
      <c r="N24" s="139"/>
      <c r="O24" s="101"/>
      <c r="P24" s="102"/>
      <c r="Q24" s="102"/>
      <c r="R24" s="102"/>
      <c r="S24" s="102"/>
      <c r="T24" s="102"/>
      <c r="U24" s="102"/>
      <c r="V24" s="102"/>
      <c r="W24" s="102"/>
      <c r="X24" s="108"/>
      <c r="Y24" s="108"/>
      <c r="Z24" s="108"/>
      <c r="AA24" s="108"/>
      <c r="AB24" s="108"/>
      <c r="AC24" s="108"/>
      <c r="AD24" s="108"/>
      <c r="AE24" s="108"/>
    </row>
    <row r="25" spans="3:31" s="119" customFormat="1" ht="29.25" customHeight="1">
      <c r="C25" s="120"/>
      <c r="D25" s="121"/>
      <c r="E25" s="145" t="s">
        <v>323</v>
      </c>
      <c r="F25" s="134" t="s">
        <v>324</v>
      </c>
      <c r="G25" s="124"/>
      <c r="H25" s="135"/>
      <c r="I25" s="136"/>
      <c r="J25" s="136"/>
      <c r="K25" s="137"/>
      <c r="L25" s="137"/>
      <c r="M25" s="138"/>
      <c r="N25" s="139"/>
      <c r="O25" s="130"/>
      <c r="P25" s="131"/>
      <c r="Q25" s="131"/>
      <c r="R25" s="131"/>
      <c r="S25" s="131"/>
      <c r="T25" s="131"/>
      <c r="U25" s="131"/>
      <c r="V25" s="131"/>
      <c r="W25" s="131"/>
      <c r="X25" s="132"/>
      <c r="Y25" s="132"/>
      <c r="Z25" s="132"/>
      <c r="AA25" s="132"/>
      <c r="AB25" s="132"/>
      <c r="AC25" s="132"/>
      <c r="AD25" s="132"/>
      <c r="AE25" s="132"/>
    </row>
    <row r="26" spans="3:31" ht="24" customHeight="1">
      <c r="C26" s="104"/>
      <c r="D26" s="105"/>
      <c r="E26" s="133" t="s">
        <v>325</v>
      </c>
      <c r="F26" s="140" t="s">
        <v>305</v>
      </c>
      <c r="G26" s="141" t="s">
        <v>306</v>
      </c>
      <c r="H26" s="142">
        <v>26.65</v>
      </c>
      <c r="I26" s="143">
        <v>40179</v>
      </c>
      <c r="J26" s="143">
        <v>40543</v>
      </c>
      <c r="K26" s="144" t="s">
        <v>326</v>
      </c>
      <c r="L26" s="137" t="s">
        <v>308</v>
      </c>
      <c r="M26" s="138" t="s">
        <v>309</v>
      </c>
      <c r="N26" s="139"/>
      <c r="O26" s="101"/>
      <c r="P26" s="102"/>
      <c r="Q26" s="102"/>
      <c r="R26" s="102"/>
      <c r="S26" s="102"/>
      <c r="T26" s="102"/>
      <c r="U26" s="102"/>
      <c r="V26" s="102"/>
      <c r="W26" s="102"/>
      <c r="X26" s="108"/>
      <c r="Y26" s="108"/>
      <c r="Z26" s="108"/>
      <c r="AA26" s="108"/>
      <c r="AB26" s="108"/>
      <c r="AC26" s="108"/>
      <c r="AD26" s="108"/>
      <c r="AE26" s="108"/>
    </row>
    <row r="27" spans="3:31" s="119" customFormat="1" ht="24" customHeight="1">
      <c r="C27" s="120"/>
      <c r="D27" s="121"/>
      <c r="E27" s="145" t="s">
        <v>327</v>
      </c>
      <c r="F27" s="146" t="s">
        <v>311</v>
      </c>
      <c r="G27" s="124"/>
      <c r="H27" s="135"/>
      <c r="I27" s="136"/>
      <c r="J27" s="136"/>
      <c r="K27" s="137"/>
      <c r="L27" s="137"/>
      <c r="M27" s="138"/>
      <c r="N27" s="139"/>
      <c r="O27" s="130"/>
      <c r="P27" s="131"/>
      <c r="Q27" s="131"/>
      <c r="R27" s="131"/>
      <c r="S27" s="131"/>
      <c r="T27" s="131"/>
      <c r="U27" s="131"/>
      <c r="V27" s="131"/>
      <c r="W27" s="131"/>
      <c r="X27" s="132"/>
      <c r="Y27" s="132"/>
      <c r="Z27" s="132"/>
      <c r="AA27" s="132"/>
      <c r="AB27" s="132"/>
      <c r="AC27" s="132"/>
      <c r="AD27" s="132"/>
      <c r="AE27" s="132"/>
    </row>
    <row r="28" spans="3:31" ht="24" customHeight="1">
      <c r="C28" s="104"/>
      <c r="D28" s="105"/>
      <c r="E28" s="133" t="s">
        <v>328</v>
      </c>
      <c r="F28" s="147" t="s">
        <v>313</v>
      </c>
      <c r="G28" s="141" t="s">
        <v>306</v>
      </c>
      <c r="H28" s="148"/>
      <c r="I28" s="136"/>
      <c r="J28" s="136"/>
      <c r="K28" s="144"/>
      <c r="L28" s="137"/>
      <c r="M28" s="138"/>
      <c r="N28" s="139"/>
      <c r="O28" s="101"/>
      <c r="P28" s="102"/>
      <c r="Q28" s="102"/>
      <c r="R28" s="102"/>
      <c r="S28" s="102"/>
      <c r="T28" s="102"/>
      <c r="U28" s="102"/>
      <c r="V28" s="102"/>
      <c r="W28" s="102"/>
      <c r="X28" s="108"/>
      <c r="Y28" s="108"/>
      <c r="Z28" s="108"/>
      <c r="AA28" s="108"/>
      <c r="AB28" s="108"/>
      <c r="AC28" s="108"/>
      <c r="AD28" s="108"/>
      <c r="AE28" s="108"/>
    </row>
    <row r="29" spans="3:31" ht="24" customHeight="1">
      <c r="C29" s="104"/>
      <c r="D29" s="105"/>
      <c r="E29" s="133" t="s">
        <v>329</v>
      </c>
      <c r="F29" s="147" t="s">
        <v>315</v>
      </c>
      <c r="G29" s="141" t="s">
        <v>316</v>
      </c>
      <c r="H29" s="148"/>
      <c r="I29" s="136"/>
      <c r="J29" s="136"/>
      <c r="K29" s="144"/>
      <c r="L29" s="137"/>
      <c r="M29" s="138"/>
      <c r="N29" s="139"/>
      <c r="O29" s="101"/>
      <c r="P29" s="102"/>
      <c r="Q29" s="102"/>
      <c r="R29" s="102"/>
      <c r="S29" s="102"/>
      <c r="T29" s="102"/>
      <c r="U29" s="102"/>
      <c r="V29" s="102"/>
      <c r="W29" s="102"/>
      <c r="X29" s="108"/>
      <c r="Y29" s="108"/>
      <c r="Z29" s="108"/>
      <c r="AA29" s="108"/>
      <c r="AB29" s="108"/>
      <c r="AC29" s="108"/>
      <c r="AD29" s="108"/>
      <c r="AE29" s="108"/>
    </row>
    <row r="30" spans="3:31" ht="30" customHeight="1">
      <c r="C30" s="104"/>
      <c r="D30" s="105"/>
      <c r="E30" s="149" t="s">
        <v>330</v>
      </c>
      <c r="F30" s="150" t="s">
        <v>331</v>
      </c>
      <c r="G30" s="141" t="s">
        <v>306</v>
      </c>
      <c r="H30" s="151"/>
      <c r="I30" s="152"/>
      <c r="J30" s="152"/>
      <c r="K30" s="153"/>
      <c r="L30" s="154"/>
      <c r="M30" s="155"/>
      <c r="N30" s="156"/>
      <c r="O30" s="101"/>
      <c r="P30" s="102"/>
      <c r="Q30" s="102"/>
      <c r="R30" s="102"/>
      <c r="S30" s="102"/>
      <c r="T30" s="102"/>
      <c r="U30" s="102"/>
      <c r="V30" s="102"/>
      <c r="W30" s="102"/>
      <c r="X30" s="108"/>
      <c r="Y30" s="108"/>
      <c r="Z30" s="108"/>
      <c r="AA30" s="108"/>
      <c r="AB30" s="108"/>
      <c r="AC30" s="108"/>
      <c r="AD30" s="108"/>
      <c r="AE30" s="108"/>
    </row>
    <row r="31" spans="3:31" ht="27.75" customHeight="1">
      <c r="C31" s="104"/>
      <c r="D31" s="105"/>
      <c r="E31" s="133" t="s">
        <v>332</v>
      </c>
      <c r="F31" s="157" t="s">
        <v>333</v>
      </c>
      <c r="G31" s="141" t="s">
        <v>306</v>
      </c>
      <c r="H31" s="151"/>
      <c r="I31" s="152"/>
      <c r="J31" s="152"/>
      <c r="K31" s="153"/>
      <c r="L31" s="154"/>
      <c r="M31" s="155"/>
      <c r="N31" s="156"/>
      <c r="O31" s="101"/>
      <c r="P31" s="102"/>
      <c r="Q31" s="102"/>
      <c r="R31" s="102"/>
      <c r="S31" s="102"/>
      <c r="T31" s="102"/>
      <c r="U31" s="102"/>
      <c r="V31" s="102"/>
      <c r="W31" s="102"/>
      <c r="X31" s="108"/>
      <c r="Y31" s="108"/>
      <c r="Z31" s="108"/>
      <c r="AA31" s="108"/>
      <c r="AB31" s="108"/>
      <c r="AC31" s="108"/>
      <c r="AD31" s="108"/>
      <c r="AE31" s="108"/>
    </row>
    <row r="32" spans="3:31" ht="27.75" customHeight="1">
      <c r="C32" s="104"/>
      <c r="D32" s="105"/>
      <c r="E32" s="133" t="s">
        <v>334</v>
      </c>
      <c r="F32" s="157" t="s">
        <v>335</v>
      </c>
      <c r="G32" s="141" t="s">
        <v>306</v>
      </c>
      <c r="H32" s="151"/>
      <c r="I32" s="152"/>
      <c r="J32" s="152"/>
      <c r="K32" s="153"/>
      <c r="L32" s="154"/>
      <c r="M32" s="155"/>
      <c r="N32" s="156"/>
      <c r="O32" s="101"/>
      <c r="P32" s="102"/>
      <c r="Q32" s="102"/>
      <c r="R32" s="102"/>
      <c r="S32" s="102"/>
      <c r="T32" s="102"/>
      <c r="U32" s="102"/>
      <c r="V32" s="102"/>
      <c r="W32" s="102"/>
      <c r="X32" s="108"/>
      <c r="Y32" s="108"/>
      <c r="Z32" s="108"/>
      <c r="AA32" s="108"/>
      <c r="AB32" s="108"/>
      <c r="AC32" s="108"/>
      <c r="AD32" s="108"/>
      <c r="AE32" s="108"/>
    </row>
    <row r="33" spans="3:31" ht="27.75" customHeight="1">
      <c r="C33" s="104"/>
      <c r="D33" s="105"/>
      <c r="E33" s="133" t="s">
        <v>336</v>
      </c>
      <c r="F33" s="157" t="s">
        <v>337</v>
      </c>
      <c r="G33" s="141" t="s">
        <v>306</v>
      </c>
      <c r="H33" s="151"/>
      <c r="I33" s="152"/>
      <c r="J33" s="152"/>
      <c r="K33" s="153"/>
      <c r="L33" s="154"/>
      <c r="M33" s="155"/>
      <c r="N33" s="156"/>
      <c r="O33" s="101"/>
      <c r="P33" s="102"/>
      <c r="Q33" s="102"/>
      <c r="R33" s="102"/>
      <c r="S33" s="102"/>
      <c r="T33" s="102"/>
      <c r="U33" s="102"/>
      <c r="V33" s="102"/>
      <c r="W33" s="102"/>
      <c r="X33" s="108"/>
      <c r="Y33" s="108"/>
      <c r="Z33" s="108"/>
      <c r="AA33" s="108"/>
      <c r="AB33" s="108"/>
      <c r="AC33" s="108"/>
      <c r="AD33" s="108"/>
      <c r="AE33" s="108"/>
    </row>
    <row r="34" spans="3:31" ht="39" customHeight="1">
      <c r="C34" s="104"/>
      <c r="D34" s="105"/>
      <c r="E34" s="149" t="s">
        <v>338</v>
      </c>
      <c r="F34" s="150" t="s">
        <v>339</v>
      </c>
      <c r="G34" s="141" t="s">
        <v>306</v>
      </c>
      <c r="H34" s="151"/>
      <c r="I34" s="152"/>
      <c r="J34" s="152"/>
      <c r="K34" s="153"/>
      <c r="L34" s="154"/>
      <c r="M34" s="155"/>
      <c r="N34" s="156"/>
      <c r="O34" s="101"/>
      <c r="P34" s="102"/>
      <c r="Q34" s="102"/>
      <c r="R34" s="102"/>
      <c r="S34" s="102"/>
      <c r="T34" s="102"/>
      <c r="U34" s="102"/>
      <c r="V34" s="102"/>
      <c r="W34" s="102"/>
      <c r="X34" s="108"/>
      <c r="Y34" s="108"/>
      <c r="Z34" s="108"/>
      <c r="AA34" s="108"/>
      <c r="AB34" s="108"/>
      <c r="AC34" s="108"/>
      <c r="AD34" s="108"/>
      <c r="AE34" s="108"/>
    </row>
    <row r="35" spans="3:31" ht="39" customHeight="1">
      <c r="C35" s="104"/>
      <c r="D35" s="105"/>
      <c r="E35" s="149" t="s">
        <v>340</v>
      </c>
      <c r="F35" s="150" t="s">
        <v>341</v>
      </c>
      <c r="G35" s="141" t="s">
        <v>342</v>
      </c>
      <c r="H35" s="151"/>
      <c r="I35" s="152"/>
      <c r="J35" s="152"/>
      <c r="K35" s="153"/>
      <c r="L35" s="154"/>
      <c r="M35" s="155"/>
      <c r="N35" s="156"/>
      <c r="O35" s="101"/>
      <c r="P35" s="102"/>
      <c r="Q35" s="102"/>
      <c r="R35" s="102"/>
      <c r="S35" s="102"/>
      <c r="T35" s="102"/>
      <c r="U35" s="102"/>
      <c r="V35" s="102"/>
      <c r="W35" s="102"/>
      <c r="X35" s="108"/>
      <c r="Y35" s="108"/>
      <c r="Z35" s="108"/>
      <c r="AA35" s="108"/>
      <c r="AB35" s="108"/>
      <c r="AC35" s="108"/>
      <c r="AD35" s="108"/>
      <c r="AE35" s="108"/>
    </row>
    <row r="36" spans="3:31" ht="39" customHeight="1">
      <c r="C36" s="104"/>
      <c r="D36" s="105"/>
      <c r="E36" s="158" t="s">
        <v>343</v>
      </c>
      <c r="F36" s="159" t="s">
        <v>344</v>
      </c>
      <c r="G36" s="160" t="s">
        <v>342</v>
      </c>
      <c r="H36" s="161"/>
      <c r="I36" s="162"/>
      <c r="J36" s="162"/>
      <c r="K36" s="163"/>
      <c r="L36" s="164"/>
      <c r="M36" s="165"/>
      <c r="N36" s="166"/>
      <c r="O36" s="101"/>
      <c r="P36" s="102"/>
      <c r="Q36" s="102"/>
      <c r="R36" s="102"/>
      <c r="S36" s="102"/>
      <c r="T36" s="102"/>
      <c r="U36" s="102"/>
      <c r="V36" s="102"/>
      <c r="W36" s="102"/>
      <c r="X36" s="108"/>
      <c r="Y36" s="108"/>
      <c r="Z36" s="108"/>
      <c r="AA36" s="108"/>
      <c r="AB36" s="108"/>
      <c r="AC36" s="108"/>
      <c r="AD36" s="108"/>
      <c r="AE36" s="108"/>
    </row>
    <row r="37" spans="3:15" ht="11.25">
      <c r="C37" s="167"/>
      <c r="D37" s="168"/>
      <c r="E37" s="169"/>
      <c r="F37" s="170"/>
      <c r="G37" s="170"/>
      <c r="H37" s="170"/>
      <c r="I37" s="170"/>
      <c r="J37" s="170"/>
      <c r="K37" s="170"/>
      <c r="L37" s="170"/>
      <c r="M37" s="170"/>
      <c r="N37" s="171"/>
      <c r="O37" s="172"/>
    </row>
    <row r="38" spans="3:14" ht="11.25">
      <c r="C38" s="167"/>
      <c r="D38" s="167"/>
      <c r="E38" s="173"/>
      <c r="F38" s="174"/>
      <c r="G38" s="174"/>
      <c r="H38" s="174"/>
      <c r="I38" s="174"/>
      <c r="J38" s="174"/>
      <c r="K38" s="174"/>
      <c r="L38" s="174"/>
      <c r="M38" s="174"/>
      <c r="N38" s="175"/>
    </row>
  </sheetData>
  <sheetProtection selectLockedCells="1" selectUnlockedCells="1"/>
  <mergeCells count="1">
    <mergeCell ref="E10:N10"/>
  </mergeCells>
  <dataValidations count="2">
    <dataValidation type="date" allowBlank="1" showErrorMessage="1" sqref="I14:J36">
      <formula1>1</formula1>
      <formula2>73051</formula2>
    </dataValidation>
    <dataValidation type="decimal" allowBlank="1" showErrorMessage="1" sqref="H16:H36">
      <formula1>-999999999999999</formula1>
      <formula2>999999999999999000</formula2>
    </dataValidation>
  </dataValidations>
  <hyperlinks>
    <hyperlink ref="F9" location="Список листов!A1" display="Список листов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workbookViewId="0" topLeftCell="C22">
      <selection activeCell="G39" sqref="G39"/>
    </sheetView>
  </sheetViews>
  <sheetFormatPr defaultColWidth="9.00390625" defaultRowHeight="12.75"/>
  <cols>
    <col min="1" max="2" width="0" style="89" hidden="1" customWidth="1"/>
    <col min="3" max="4" width="2.75390625" style="89" customWidth="1"/>
    <col min="5" max="5" width="6.875" style="89" customWidth="1"/>
    <col min="6" max="6" width="50.75390625" style="89" customWidth="1"/>
    <col min="7" max="7" width="40.75390625" style="89" customWidth="1"/>
    <col min="8" max="9" width="2.75390625" style="89" customWidth="1"/>
    <col min="10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4"/>
      <c r="F8" s="94"/>
      <c r="G8" s="94"/>
      <c r="H8" s="95"/>
    </row>
    <row r="9" spans="4:28" ht="12.75" customHeight="1">
      <c r="D9" s="96"/>
      <c r="E9" s="100"/>
      <c r="F9" s="98" t="s">
        <v>288</v>
      </c>
      <c r="G9" s="100"/>
      <c r="H9" s="101"/>
      <c r="I9" s="102"/>
      <c r="J9" s="102"/>
      <c r="K9" s="102"/>
      <c r="L9" s="102"/>
      <c r="M9" s="102"/>
      <c r="N9" s="102"/>
      <c r="O9" s="102"/>
      <c r="P9" s="102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3:24" ht="36" customHeight="1">
      <c r="C10" s="104"/>
      <c r="D10" s="105"/>
      <c r="E10" s="330" t="s">
        <v>345</v>
      </c>
      <c r="F10" s="330"/>
      <c r="G10" s="330"/>
      <c r="H10" s="106"/>
      <c r="I10" s="107"/>
      <c r="J10" s="107"/>
      <c r="K10" s="107"/>
      <c r="L10" s="107"/>
      <c r="M10" s="107"/>
      <c r="N10" s="107"/>
      <c r="O10" s="107"/>
      <c r="P10" s="107"/>
      <c r="Q10" s="108"/>
      <c r="R10" s="108"/>
      <c r="S10" s="108"/>
      <c r="T10" s="108"/>
      <c r="U10" s="108"/>
      <c r="V10" s="108"/>
      <c r="W10" s="108"/>
      <c r="X10" s="108"/>
    </row>
    <row r="11" spans="3:24" ht="12.75" customHeight="1">
      <c r="C11" s="104"/>
      <c r="D11" s="105"/>
      <c r="E11" s="100"/>
      <c r="F11" s="100"/>
      <c r="G11" s="100"/>
      <c r="H11" s="101"/>
      <c r="I11" s="102"/>
      <c r="J11" s="102"/>
      <c r="K11" s="102"/>
      <c r="L11" s="102"/>
      <c r="M11" s="102"/>
      <c r="N11" s="102"/>
      <c r="O11" s="102"/>
      <c r="P11" s="102"/>
      <c r="Q11" s="108"/>
      <c r="R11" s="108"/>
      <c r="S11" s="108"/>
      <c r="T11" s="108"/>
      <c r="U11" s="108"/>
      <c r="V11" s="108"/>
      <c r="W11" s="108"/>
      <c r="X11" s="108"/>
    </row>
    <row r="12" spans="3:24" ht="30" customHeight="1">
      <c r="C12" s="104"/>
      <c r="D12" s="105"/>
      <c r="E12" s="176" t="s">
        <v>290</v>
      </c>
      <c r="F12" s="111" t="s">
        <v>291</v>
      </c>
      <c r="G12" s="177" t="s">
        <v>293</v>
      </c>
      <c r="H12" s="101"/>
      <c r="I12" s="102"/>
      <c r="J12" s="102"/>
      <c r="K12" s="102"/>
      <c r="L12" s="102"/>
      <c r="M12" s="102"/>
      <c r="N12" s="102"/>
      <c r="O12" s="102"/>
      <c r="P12" s="102"/>
      <c r="Q12" s="108"/>
      <c r="R12" s="108"/>
      <c r="S12" s="108"/>
      <c r="T12" s="108"/>
      <c r="U12" s="108"/>
      <c r="V12" s="108"/>
      <c r="W12" s="108"/>
      <c r="X12" s="108"/>
    </row>
    <row r="13" spans="3:24" ht="12" customHeight="1">
      <c r="C13" s="104"/>
      <c r="D13" s="105"/>
      <c r="E13" s="178">
        <v>1</v>
      </c>
      <c r="F13" s="179">
        <f>E13+1</f>
        <v>2</v>
      </c>
      <c r="G13" s="180">
        <f>F13+1</f>
        <v>3</v>
      </c>
      <c r="H13" s="101"/>
      <c r="I13" s="102"/>
      <c r="J13" s="102"/>
      <c r="K13" s="102"/>
      <c r="L13" s="102"/>
      <c r="M13" s="102"/>
      <c r="N13" s="102"/>
      <c r="O13" s="102"/>
      <c r="P13" s="102"/>
      <c r="Q13" s="108"/>
      <c r="R13" s="108"/>
      <c r="S13" s="108"/>
      <c r="T13" s="108"/>
      <c r="U13" s="108"/>
      <c r="V13" s="108"/>
      <c r="W13" s="108"/>
      <c r="X13" s="108"/>
    </row>
    <row r="14" spans="3:8" ht="34.5" customHeight="1">
      <c r="C14" s="167"/>
      <c r="D14" s="181"/>
      <c r="E14" s="182" t="s">
        <v>300</v>
      </c>
      <c r="F14" s="183" t="s">
        <v>346</v>
      </c>
      <c r="G14" s="184">
        <v>0</v>
      </c>
      <c r="H14" s="185"/>
    </row>
    <row r="15" spans="3:8" ht="34.5" customHeight="1">
      <c r="C15" s="167"/>
      <c r="D15" s="181"/>
      <c r="E15" s="182" t="s">
        <v>330</v>
      </c>
      <c r="F15" s="183" t="s">
        <v>347</v>
      </c>
      <c r="G15" s="186">
        <v>0</v>
      </c>
      <c r="H15" s="185"/>
    </row>
    <row r="16" spans="3:8" ht="34.5" customHeight="1">
      <c r="C16" s="167"/>
      <c r="D16" s="181"/>
      <c r="E16" s="182" t="s">
        <v>332</v>
      </c>
      <c r="F16" s="183" t="s">
        <v>348</v>
      </c>
      <c r="G16" s="186">
        <v>0</v>
      </c>
      <c r="H16" s="185"/>
    </row>
    <row r="17" spans="3:8" ht="34.5" customHeight="1">
      <c r="C17" s="167"/>
      <c r="D17" s="181"/>
      <c r="E17" s="182" t="s">
        <v>338</v>
      </c>
      <c r="F17" s="183" t="s">
        <v>349</v>
      </c>
      <c r="G17" s="187">
        <f>SUM(G18:G22)</f>
        <v>22</v>
      </c>
      <c r="H17" s="185"/>
    </row>
    <row r="18" spans="3:8" ht="23.25" customHeight="1">
      <c r="C18" s="167"/>
      <c r="D18" s="181"/>
      <c r="E18" s="182" t="s">
        <v>350</v>
      </c>
      <c r="F18" s="188" t="s">
        <v>351</v>
      </c>
      <c r="G18" s="186">
        <v>6</v>
      </c>
      <c r="H18" s="185"/>
    </row>
    <row r="19" spans="3:8" ht="23.25" customHeight="1">
      <c r="C19" s="167"/>
      <c r="D19" s="181"/>
      <c r="E19" s="182" t="s">
        <v>352</v>
      </c>
      <c r="F19" s="188" t="s">
        <v>353</v>
      </c>
      <c r="G19" s="186">
        <v>6</v>
      </c>
      <c r="H19" s="185"/>
    </row>
    <row r="20" spans="3:8" ht="23.25" customHeight="1">
      <c r="C20" s="167"/>
      <c r="D20" s="181"/>
      <c r="E20" s="182" t="s">
        <v>354</v>
      </c>
      <c r="F20" s="188" t="s">
        <v>355</v>
      </c>
      <c r="G20" s="186">
        <v>0</v>
      </c>
      <c r="H20" s="185"/>
    </row>
    <row r="21" spans="3:8" ht="23.25" customHeight="1">
      <c r="C21" s="167"/>
      <c r="D21" s="181"/>
      <c r="E21" s="182" t="s">
        <v>356</v>
      </c>
      <c r="F21" s="188" t="s">
        <v>357</v>
      </c>
      <c r="G21" s="186">
        <v>5</v>
      </c>
      <c r="H21" s="185"/>
    </row>
    <row r="22" spans="3:8" ht="23.25" customHeight="1">
      <c r="C22" s="167"/>
      <c r="D22" s="181"/>
      <c r="E22" s="182" t="s">
        <v>358</v>
      </c>
      <c r="F22" s="188" t="s">
        <v>359</v>
      </c>
      <c r="G22" s="186">
        <v>5</v>
      </c>
      <c r="H22" s="185"/>
    </row>
    <row r="23" spans="3:8" ht="34.5" customHeight="1">
      <c r="C23" s="167"/>
      <c r="D23" s="181"/>
      <c r="E23" s="182" t="s">
        <v>340</v>
      </c>
      <c r="F23" s="183" t="s">
        <v>360</v>
      </c>
      <c r="G23" s="187">
        <f>SUM(G24:G28)</f>
        <v>7</v>
      </c>
      <c r="H23" s="185"/>
    </row>
    <row r="24" spans="3:8" ht="22.5" customHeight="1">
      <c r="C24" s="167"/>
      <c r="D24" s="181"/>
      <c r="E24" s="182" t="s">
        <v>361</v>
      </c>
      <c r="F24" s="188" t="s">
        <v>351</v>
      </c>
      <c r="G24" s="186">
        <v>4</v>
      </c>
      <c r="H24" s="185"/>
    </row>
    <row r="25" spans="3:8" ht="22.5" customHeight="1">
      <c r="C25" s="167"/>
      <c r="D25" s="181"/>
      <c r="E25" s="182" t="s">
        <v>362</v>
      </c>
      <c r="F25" s="188" t="s">
        <v>353</v>
      </c>
      <c r="G25" s="186">
        <v>3</v>
      </c>
      <c r="H25" s="185"/>
    </row>
    <row r="26" spans="3:8" ht="22.5" customHeight="1">
      <c r="C26" s="167"/>
      <c r="D26" s="181"/>
      <c r="E26" s="189" t="s">
        <v>363</v>
      </c>
      <c r="F26" s="190" t="s">
        <v>364</v>
      </c>
      <c r="G26" s="191">
        <v>0</v>
      </c>
      <c r="H26" s="185"/>
    </row>
    <row r="27" spans="3:8" ht="22.5" customHeight="1">
      <c r="C27" s="167"/>
      <c r="D27" s="181"/>
      <c r="E27" s="192" t="s">
        <v>365</v>
      </c>
      <c r="F27" s="193" t="s">
        <v>357</v>
      </c>
      <c r="G27" s="194">
        <v>0</v>
      </c>
      <c r="H27" s="185"/>
    </row>
    <row r="28" spans="3:8" ht="22.5" customHeight="1">
      <c r="C28" s="167"/>
      <c r="D28" s="181"/>
      <c r="E28" s="195" t="s">
        <v>366</v>
      </c>
      <c r="F28" s="196" t="s">
        <v>359</v>
      </c>
      <c r="G28" s="197">
        <v>0</v>
      </c>
      <c r="H28" s="185"/>
    </row>
    <row r="29" spans="3:8" ht="11.25">
      <c r="C29" s="167"/>
      <c r="D29" s="168"/>
      <c r="E29" s="198"/>
      <c r="F29" s="170"/>
      <c r="G29" s="171"/>
      <c r="H29" s="172"/>
    </row>
    <row r="30" spans="3:7" ht="11.25">
      <c r="C30" s="167"/>
      <c r="D30" s="167"/>
      <c r="E30" s="167"/>
      <c r="F30" s="174"/>
      <c r="G30" s="175"/>
    </row>
  </sheetData>
  <sheetProtection sheet="1"/>
  <mergeCells count="1">
    <mergeCell ref="E10:G10"/>
  </mergeCells>
  <dataValidations count="1">
    <dataValidation type="decimal" allowBlank="1" showErrorMessage="1" sqref="G14:G28">
      <formula1>0</formula1>
      <formula2>999999999999</formula2>
    </dataValidation>
  </dataValidations>
  <hyperlinks>
    <hyperlink ref="F9" location="Список листов!A1" display="Список листов"/>
  </hyperlinks>
  <printOptions/>
  <pageMargins left="0.75" right="0.75" top="1" bottom="1" header="0.5118055555555555" footer="0.5118055555555555"/>
  <pageSetup fitToHeight="2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workbookViewId="0" topLeftCell="C7">
      <selection activeCell="G25" sqref="G25"/>
    </sheetView>
  </sheetViews>
  <sheetFormatPr defaultColWidth="9.00390625" defaultRowHeight="12.75"/>
  <cols>
    <col min="1" max="2" width="0" style="89" hidden="1" customWidth="1"/>
    <col min="3" max="3" width="2.75390625" style="89" customWidth="1"/>
    <col min="4" max="4" width="8.625" style="89" customWidth="1"/>
    <col min="5" max="5" width="7.00390625" style="89" customWidth="1"/>
    <col min="6" max="6" width="50.75390625" style="89" customWidth="1"/>
    <col min="7" max="7" width="46.125" style="89" customWidth="1"/>
    <col min="8" max="8" width="28.75390625" style="89" customWidth="1"/>
    <col min="9" max="11" width="0" style="89" hidden="1" customWidth="1"/>
    <col min="12" max="12" width="22.75390625" style="89" customWidth="1"/>
    <col min="13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92"/>
      <c r="E8" s="94"/>
      <c r="F8" s="94"/>
      <c r="G8" s="94"/>
      <c r="H8" s="94"/>
      <c r="I8" s="94"/>
      <c r="J8" s="94"/>
      <c r="K8" s="94"/>
      <c r="L8" s="95"/>
    </row>
    <row r="9" spans="4:32" ht="12.75" customHeight="1">
      <c r="D9" s="96"/>
      <c r="E9" s="100"/>
      <c r="F9" s="98" t="s">
        <v>288</v>
      </c>
      <c r="G9" s="100"/>
      <c r="H9" s="100"/>
      <c r="I9" s="100"/>
      <c r="J9" s="100"/>
      <c r="K9" s="100"/>
      <c r="L9" s="101"/>
      <c r="M9" s="102"/>
      <c r="N9" s="102"/>
      <c r="O9" s="102"/>
      <c r="P9" s="102"/>
      <c r="Q9" s="102"/>
      <c r="R9" s="102"/>
      <c r="S9" s="102"/>
      <c r="T9" s="102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</row>
    <row r="10" spans="3:28" ht="30.75" customHeight="1">
      <c r="C10" s="104"/>
      <c r="D10" s="105"/>
      <c r="E10" s="330" t="s">
        <v>367</v>
      </c>
      <c r="F10" s="330"/>
      <c r="G10" s="330"/>
      <c r="H10" s="199"/>
      <c r="I10" s="199"/>
      <c r="J10" s="199"/>
      <c r="K10" s="199"/>
      <c r="L10" s="106"/>
      <c r="M10" s="107"/>
      <c r="N10" s="107"/>
      <c r="O10" s="107"/>
      <c r="P10" s="107"/>
      <c r="Q10" s="107"/>
      <c r="R10" s="107"/>
      <c r="S10" s="107"/>
      <c r="T10" s="107"/>
      <c r="U10" s="108"/>
      <c r="V10" s="108"/>
      <c r="W10" s="108"/>
      <c r="X10" s="108"/>
      <c r="Y10" s="108"/>
      <c r="Z10" s="108"/>
      <c r="AA10" s="108"/>
      <c r="AB10" s="108"/>
    </row>
    <row r="11" spans="3:28" ht="12.75" customHeight="1">
      <c r="C11" s="104"/>
      <c r="D11" s="105"/>
      <c r="E11" s="100"/>
      <c r="F11" s="100"/>
      <c r="G11" s="109"/>
      <c r="H11" s="200"/>
      <c r="I11" s="199"/>
      <c r="J11" s="200"/>
      <c r="K11" s="200"/>
      <c r="L11" s="101"/>
      <c r="M11" s="102"/>
      <c r="N11" s="102"/>
      <c r="O11" s="102"/>
      <c r="P11" s="102"/>
      <c r="Q11" s="102"/>
      <c r="R11" s="102"/>
      <c r="S11" s="102"/>
      <c r="T11" s="102"/>
      <c r="U11" s="108"/>
      <c r="V11" s="108"/>
      <c r="W11" s="108"/>
      <c r="X11" s="108"/>
      <c r="Y11" s="108"/>
      <c r="Z11" s="108"/>
      <c r="AA11" s="108"/>
      <c r="AB11" s="108"/>
    </row>
    <row r="12" spans="3:28" ht="30" customHeight="1">
      <c r="C12" s="104"/>
      <c r="D12" s="105"/>
      <c r="E12" s="176" t="s">
        <v>290</v>
      </c>
      <c r="F12" s="111" t="s">
        <v>291</v>
      </c>
      <c r="G12" s="111" t="s">
        <v>293</v>
      </c>
      <c r="H12" s="177" t="s">
        <v>368</v>
      </c>
      <c r="I12" s="199"/>
      <c r="J12" s="199"/>
      <c r="K12" s="199"/>
      <c r="L12" s="101"/>
      <c r="M12" s="102"/>
      <c r="N12" s="102"/>
      <c r="O12" s="102"/>
      <c r="P12" s="102"/>
      <c r="Q12" s="102"/>
      <c r="R12" s="102"/>
      <c r="S12" s="102"/>
      <c r="T12" s="102"/>
      <c r="U12" s="108"/>
      <c r="V12" s="108"/>
      <c r="W12" s="108"/>
      <c r="X12" s="108"/>
      <c r="Y12" s="108"/>
      <c r="Z12" s="108"/>
      <c r="AA12" s="108"/>
      <c r="AB12" s="108"/>
    </row>
    <row r="13" spans="3:28" ht="12" customHeight="1">
      <c r="C13" s="104"/>
      <c r="D13" s="105"/>
      <c r="E13" s="178">
        <v>1</v>
      </c>
      <c r="F13" s="179">
        <f>E13+1</f>
        <v>2</v>
      </c>
      <c r="G13" s="179">
        <f>F13+1</f>
        <v>3</v>
      </c>
      <c r="H13" s="180">
        <f>G13+1</f>
        <v>4</v>
      </c>
      <c r="I13" s="201"/>
      <c r="J13" s="201"/>
      <c r="K13" s="201"/>
      <c r="L13" s="101"/>
      <c r="M13" s="102"/>
      <c r="N13" s="102"/>
      <c r="O13" s="102"/>
      <c r="P13" s="102"/>
      <c r="Q13" s="102"/>
      <c r="R13" s="102"/>
      <c r="S13" s="102"/>
      <c r="T13" s="102"/>
      <c r="U13" s="108"/>
      <c r="V13" s="108"/>
      <c r="W13" s="108"/>
      <c r="X13" s="108"/>
      <c r="Y13" s="108"/>
      <c r="Z13" s="108"/>
      <c r="AA13" s="108"/>
      <c r="AB13" s="108"/>
    </row>
    <row r="14" spans="3:12" s="202" customFormat="1" ht="29.25" customHeight="1">
      <c r="C14" s="167"/>
      <c r="D14" s="181"/>
      <c r="E14" s="203">
        <v>1</v>
      </c>
      <c r="F14" s="204" t="s">
        <v>369</v>
      </c>
      <c r="G14" s="205" t="s">
        <v>370</v>
      </c>
      <c r="H14" s="206"/>
      <c r="I14" s="207"/>
      <c r="J14" s="208" t="s">
        <v>371</v>
      </c>
      <c r="K14" s="209"/>
      <c r="L14" s="210" t="s">
        <v>372</v>
      </c>
    </row>
    <row r="15" spans="3:12" ht="29.25" customHeight="1">
      <c r="C15" s="167"/>
      <c r="D15" s="181"/>
      <c r="E15" s="189">
        <v>2</v>
      </c>
      <c r="F15" s="135" t="s">
        <v>373</v>
      </c>
      <c r="G15" s="211"/>
      <c r="H15" s="212"/>
      <c r="I15" s="213"/>
      <c r="J15" s="214" t="s">
        <v>374</v>
      </c>
      <c r="K15" s="209"/>
      <c r="L15" s="185"/>
    </row>
    <row r="16" spans="3:12" ht="29.25" customHeight="1">
      <c r="C16" s="167"/>
      <c r="D16" s="181"/>
      <c r="E16" s="189">
        <v>3</v>
      </c>
      <c r="F16" s="215" t="s">
        <v>375</v>
      </c>
      <c r="G16" s="216"/>
      <c r="H16" s="217"/>
      <c r="I16" s="213"/>
      <c r="J16" s="214" t="s">
        <v>374</v>
      </c>
      <c r="K16" s="209"/>
      <c r="L16" s="185"/>
    </row>
    <row r="17" spans="3:12" ht="29.25" customHeight="1">
      <c r="C17" s="167"/>
      <c r="D17" s="181"/>
      <c r="E17" s="189">
        <v>4</v>
      </c>
      <c r="F17" s="215" t="s">
        <v>376</v>
      </c>
      <c r="G17" s="216"/>
      <c r="H17" s="217"/>
      <c r="I17" s="213"/>
      <c r="J17" s="214" t="s">
        <v>374</v>
      </c>
      <c r="K17" s="209"/>
      <c r="L17" s="185"/>
    </row>
    <row r="18" spans="3:12" ht="29.25" customHeight="1">
      <c r="C18" s="167"/>
      <c r="D18" s="181"/>
      <c r="E18" s="189">
        <v>5</v>
      </c>
      <c r="F18" s="135" t="s">
        <v>377</v>
      </c>
      <c r="G18" s="218"/>
      <c r="H18" s="219"/>
      <c r="I18" s="220"/>
      <c r="J18" s="221" t="s">
        <v>374</v>
      </c>
      <c r="K18" s="222"/>
      <c r="L18" s="185"/>
    </row>
    <row r="19" spans="3:12" ht="29.25" customHeight="1">
      <c r="C19" s="167"/>
      <c r="D19" s="181"/>
      <c r="E19" s="189" t="s">
        <v>378</v>
      </c>
      <c r="F19" s="135" t="s">
        <v>379</v>
      </c>
      <c r="G19" s="223"/>
      <c r="H19" s="224"/>
      <c r="I19" s="225"/>
      <c r="J19" s="214" t="s">
        <v>374</v>
      </c>
      <c r="K19" s="209"/>
      <c r="L19" s="185"/>
    </row>
    <row r="20" spans="3:12" ht="29.25" customHeight="1">
      <c r="C20" s="167"/>
      <c r="D20" s="181"/>
      <c r="E20" s="189" t="s">
        <v>380</v>
      </c>
      <c r="F20" s="226" t="s">
        <v>381</v>
      </c>
      <c r="G20" s="227">
        <f aca="true" t="shared" si="0" ref="G20:G29">SUM(J20:K20)</f>
        <v>0</v>
      </c>
      <c r="H20" s="191"/>
      <c r="I20" s="228"/>
      <c r="J20" s="229">
        <f>SUM(J21:J30)</f>
        <v>0</v>
      </c>
      <c r="K20" s="230"/>
      <c r="L20" s="185"/>
    </row>
    <row r="21" spans="3:12" ht="21" customHeight="1">
      <c r="C21" s="167"/>
      <c r="D21" s="181"/>
      <c r="E21" s="189" t="s">
        <v>382</v>
      </c>
      <c r="F21" s="190" t="s">
        <v>383</v>
      </c>
      <c r="G21" s="227">
        <f t="shared" si="0"/>
        <v>0</v>
      </c>
      <c r="H21" s="191"/>
      <c r="I21" s="228"/>
      <c r="J21" s="231"/>
      <c r="K21" s="230"/>
      <c r="L21" s="185"/>
    </row>
    <row r="22" spans="3:12" ht="21" customHeight="1">
      <c r="C22" s="167"/>
      <c r="D22" s="181"/>
      <c r="E22" s="189" t="s">
        <v>384</v>
      </c>
      <c r="F22" s="190" t="s">
        <v>385</v>
      </c>
      <c r="G22" s="227">
        <f t="shared" si="0"/>
        <v>0</v>
      </c>
      <c r="H22" s="191"/>
      <c r="I22" s="228"/>
      <c r="J22" s="231"/>
      <c r="K22" s="230"/>
      <c r="L22" s="185"/>
    </row>
    <row r="23" spans="3:12" ht="21" customHeight="1">
      <c r="C23" s="167"/>
      <c r="D23" s="181"/>
      <c r="E23" s="189" t="s">
        <v>386</v>
      </c>
      <c r="F23" s="190" t="s">
        <v>387</v>
      </c>
      <c r="G23" s="227">
        <f t="shared" si="0"/>
        <v>0</v>
      </c>
      <c r="H23" s="191"/>
      <c r="I23" s="228"/>
      <c r="J23" s="231"/>
      <c r="K23" s="230"/>
      <c r="L23" s="185"/>
    </row>
    <row r="24" spans="3:12" ht="21" customHeight="1">
      <c r="C24" s="167"/>
      <c r="D24" s="181"/>
      <c r="E24" s="189" t="s">
        <v>388</v>
      </c>
      <c r="F24" s="190" t="s">
        <v>389</v>
      </c>
      <c r="G24" s="227">
        <f t="shared" si="0"/>
        <v>0</v>
      </c>
      <c r="H24" s="191"/>
      <c r="I24" s="228"/>
      <c r="J24" s="231"/>
      <c r="K24" s="230"/>
      <c r="L24" s="185"/>
    </row>
    <row r="25" spans="3:12" ht="21" customHeight="1">
      <c r="C25" s="167"/>
      <c r="D25" s="181"/>
      <c r="E25" s="189" t="s">
        <v>390</v>
      </c>
      <c r="F25" s="190" t="s">
        <v>391</v>
      </c>
      <c r="G25" s="227">
        <f t="shared" si="0"/>
        <v>0</v>
      </c>
      <c r="H25" s="191"/>
      <c r="I25" s="228"/>
      <c r="J25" s="231"/>
      <c r="K25" s="230"/>
      <c r="L25" s="185"/>
    </row>
    <row r="26" spans="3:12" ht="21" customHeight="1">
      <c r="C26" s="167"/>
      <c r="D26" s="181"/>
      <c r="E26" s="189" t="s">
        <v>392</v>
      </c>
      <c r="F26" s="190" t="s">
        <v>393</v>
      </c>
      <c r="G26" s="227">
        <f t="shared" si="0"/>
        <v>0</v>
      </c>
      <c r="H26" s="191"/>
      <c r="I26" s="228"/>
      <c r="J26" s="231"/>
      <c r="K26" s="230"/>
      <c r="L26" s="185"/>
    </row>
    <row r="27" spans="3:12" ht="21" customHeight="1">
      <c r="C27" s="167"/>
      <c r="D27" s="181"/>
      <c r="E27" s="189" t="s">
        <v>394</v>
      </c>
      <c r="F27" s="190" t="s">
        <v>395</v>
      </c>
      <c r="G27" s="227">
        <f t="shared" si="0"/>
        <v>0</v>
      </c>
      <c r="H27" s="191"/>
      <c r="I27" s="228"/>
      <c r="J27" s="231"/>
      <c r="K27" s="230"/>
      <c r="L27" s="185"/>
    </row>
    <row r="28" spans="3:15" ht="21" customHeight="1">
      <c r="C28" s="167"/>
      <c r="D28" s="181"/>
      <c r="E28" s="189" t="s">
        <v>396</v>
      </c>
      <c r="F28" s="190" t="s">
        <v>397</v>
      </c>
      <c r="G28" s="227">
        <f t="shared" si="0"/>
        <v>0</v>
      </c>
      <c r="H28" s="191"/>
      <c r="I28" s="228"/>
      <c r="J28" s="231"/>
      <c r="K28" s="230"/>
      <c r="L28" s="185"/>
      <c r="M28" s="119"/>
      <c r="N28" s="119"/>
      <c r="O28" s="119"/>
    </row>
    <row r="29" spans="3:15" ht="21" customHeight="1">
      <c r="C29" s="167"/>
      <c r="D29" s="181"/>
      <c r="E29" s="192" t="s">
        <v>398</v>
      </c>
      <c r="F29" s="232"/>
      <c r="G29" s="233">
        <f t="shared" si="0"/>
        <v>0</v>
      </c>
      <c r="H29" s="191"/>
      <c r="I29" s="228"/>
      <c r="J29" s="231"/>
      <c r="K29" s="230"/>
      <c r="L29" s="185"/>
      <c r="M29" s="119"/>
      <c r="N29" s="175"/>
      <c r="O29" s="175"/>
    </row>
    <row r="30" spans="3:15" ht="15" customHeight="1">
      <c r="C30" s="167"/>
      <c r="D30" s="181"/>
      <c r="E30" s="234"/>
      <c r="F30" s="235" t="s">
        <v>399</v>
      </c>
      <c r="G30" s="236"/>
      <c r="H30" s="237"/>
      <c r="I30" s="238"/>
      <c r="J30" s="239"/>
      <c r="K30" s="238"/>
      <c r="L30" s="185"/>
      <c r="M30" s="119"/>
      <c r="N30" s="175"/>
      <c r="O30" s="175"/>
    </row>
    <row r="31" spans="3:15" ht="29.25" customHeight="1">
      <c r="C31" s="167"/>
      <c r="D31" s="181"/>
      <c r="E31" s="182" t="s">
        <v>400</v>
      </c>
      <c r="F31" s="240" t="s">
        <v>401</v>
      </c>
      <c r="G31" s="241">
        <f aca="true" t="shared" si="1" ref="G31:G37">SUM(J31:K31)</f>
        <v>0</v>
      </c>
      <c r="H31" s="186"/>
      <c r="I31" s="228"/>
      <c r="J31" s="231"/>
      <c r="K31" s="230"/>
      <c r="L31" s="185"/>
      <c r="M31" s="119"/>
      <c r="N31" s="119"/>
      <c r="O31" s="119"/>
    </row>
    <row r="32" spans="3:15" ht="29.25" customHeight="1">
      <c r="C32" s="167"/>
      <c r="D32" s="181"/>
      <c r="E32" s="189" t="s">
        <v>402</v>
      </c>
      <c r="F32" s="242" t="s">
        <v>403</v>
      </c>
      <c r="G32" s="227">
        <f t="shared" si="1"/>
        <v>0</v>
      </c>
      <c r="H32" s="191"/>
      <c r="I32" s="243"/>
      <c r="J32" s="231"/>
      <c r="K32" s="230"/>
      <c r="L32" s="185"/>
      <c r="M32" s="119"/>
      <c r="N32" s="119"/>
      <c r="O32" s="119"/>
    </row>
    <row r="33" spans="3:15" ht="29.25" customHeight="1">
      <c r="C33" s="167"/>
      <c r="D33" s="181"/>
      <c r="E33" s="182" t="s">
        <v>404</v>
      </c>
      <c r="F33" s="242" t="s">
        <v>405</v>
      </c>
      <c r="G33" s="227">
        <f t="shared" si="1"/>
        <v>0</v>
      </c>
      <c r="H33" s="191"/>
      <c r="I33" s="243"/>
      <c r="J33" s="231"/>
      <c r="K33" s="230"/>
      <c r="L33" s="185"/>
      <c r="M33" s="119"/>
      <c r="N33" s="119"/>
      <c r="O33" s="119"/>
    </row>
    <row r="34" spans="3:15" ht="29.25" customHeight="1">
      <c r="C34" s="167"/>
      <c r="D34" s="181"/>
      <c r="E34" s="189" t="s">
        <v>406</v>
      </c>
      <c r="F34" s="242" t="s">
        <v>407</v>
      </c>
      <c r="G34" s="227">
        <f t="shared" si="1"/>
        <v>0</v>
      </c>
      <c r="H34" s="191"/>
      <c r="I34" s="243"/>
      <c r="J34" s="231"/>
      <c r="K34" s="230"/>
      <c r="L34" s="185"/>
      <c r="M34" s="119"/>
      <c r="N34" s="119"/>
      <c r="O34" s="119"/>
    </row>
    <row r="35" spans="3:15" ht="29.25" customHeight="1">
      <c r="C35" s="167"/>
      <c r="D35" s="181"/>
      <c r="E35" s="182" t="s">
        <v>408</v>
      </c>
      <c r="F35" s="242" t="s">
        <v>409</v>
      </c>
      <c r="G35" s="227">
        <f t="shared" si="1"/>
        <v>0</v>
      </c>
      <c r="H35" s="191"/>
      <c r="I35" s="243"/>
      <c r="J35" s="231"/>
      <c r="K35" s="230"/>
      <c r="L35" s="185"/>
      <c r="M35" s="119"/>
      <c r="N35" s="119"/>
      <c r="O35" s="119"/>
    </row>
    <row r="36" spans="3:12" ht="29.25" customHeight="1">
      <c r="C36" s="167"/>
      <c r="D36" s="181"/>
      <c r="E36" s="189" t="s">
        <v>410</v>
      </c>
      <c r="F36" s="242" t="s">
        <v>411</v>
      </c>
      <c r="G36" s="227">
        <f t="shared" si="1"/>
        <v>0</v>
      </c>
      <c r="H36" s="191"/>
      <c r="I36" s="243"/>
      <c r="J36" s="231"/>
      <c r="K36" s="230"/>
      <c r="L36" s="185"/>
    </row>
    <row r="37" spans="3:12" ht="29.25" customHeight="1">
      <c r="C37" s="167"/>
      <c r="D37" s="181"/>
      <c r="E37" s="182" t="s">
        <v>412</v>
      </c>
      <c r="F37" s="242" t="s">
        <v>413</v>
      </c>
      <c r="G37" s="227">
        <f t="shared" si="1"/>
        <v>0</v>
      </c>
      <c r="H37" s="191"/>
      <c r="I37" s="243"/>
      <c r="J37" s="231"/>
      <c r="K37" s="230"/>
      <c r="L37" s="185"/>
    </row>
    <row r="38" spans="3:12" ht="29.25" customHeight="1">
      <c r="C38" s="167"/>
      <c r="D38" s="181"/>
      <c r="E38" s="189" t="s">
        <v>414</v>
      </c>
      <c r="F38" s="242" t="s">
        <v>415</v>
      </c>
      <c r="G38" s="227">
        <f aca="true" t="shared" si="2" ref="G38:G52">SUM(J38:K38)</f>
        <v>0</v>
      </c>
      <c r="H38" s="191"/>
      <c r="I38" s="243"/>
      <c r="J38" s="231"/>
      <c r="K38" s="230"/>
      <c r="L38" s="185"/>
    </row>
    <row r="39" spans="3:12" ht="29.25" customHeight="1">
      <c r="C39" s="167"/>
      <c r="D39" s="181"/>
      <c r="E39" s="182" t="s">
        <v>416</v>
      </c>
      <c r="F39" s="244" t="s">
        <v>417</v>
      </c>
      <c r="G39" s="227">
        <f>G40+G42+G43+G47+G48</f>
        <v>0</v>
      </c>
      <c r="H39" s="191"/>
      <c r="I39" s="243"/>
      <c r="J39" s="229">
        <f>J40+J42+J43+J47+J48</f>
        <v>0</v>
      </c>
      <c r="K39" s="230"/>
      <c r="L39" s="185"/>
    </row>
    <row r="40" spans="3:12" ht="29.25" customHeight="1">
      <c r="C40" s="167"/>
      <c r="D40" s="181"/>
      <c r="E40" s="192" t="s">
        <v>418</v>
      </c>
      <c r="F40" s="193" t="s">
        <v>419</v>
      </c>
      <c r="G40" s="227">
        <f t="shared" si="2"/>
        <v>0</v>
      </c>
      <c r="H40" s="191"/>
      <c r="I40" s="243"/>
      <c r="J40" s="231"/>
      <c r="K40" s="230"/>
      <c r="L40" s="185"/>
    </row>
    <row r="41" spans="3:12" ht="29.25" customHeight="1">
      <c r="C41" s="167"/>
      <c r="D41" s="181"/>
      <c r="E41" s="192" t="s">
        <v>420</v>
      </c>
      <c r="F41" s="193" t="s">
        <v>421</v>
      </c>
      <c r="G41" s="227">
        <f t="shared" si="2"/>
        <v>0</v>
      </c>
      <c r="H41" s="191"/>
      <c r="I41" s="243"/>
      <c r="J41" s="231"/>
      <c r="K41" s="230"/>
      <c r="L41" s="185"/>
    </row>
    <row r="42" spans="3:12" ht="29.25" customHeight="1">
      <c r="C42" s="167"/>
      <c r="D42" s="181"/>
      <c r="E42" s="192" t="s">
        <v>422</v>
      </c>
      <c r="F42" s="193" t="s">
        <v>423</v>
      </c>
      <c r="G42" s="227">
        <f t="shared" si="2"/>
        <v>0</v>
      </c>
      <c r="H42" s="191"/>
      <c r="I42" s="243"/>
      <c r="J42" s="231"/>
      <c r="K42" s="230"/>
      <c r="L42" s="185"/>
    </row>
    <row r="43" spans="3:12" ht="29.25" customHeight="1">
      <c r="C43" s="167"/>
      <c r="D43" s="181"/>
      <c r="E43" s="192" t="s">
        <v>424</v>
      </c>
      <c r="F43" s="244" t="s">
        <v>425</v>
      </c>
      <c r="G43" s="227">
        <f>SUM(G44:G46)</f>
        <v>0</v>
      </c>
      <c r="H43" s="191"/>
      <c r="I43" s="243"/>
      <c r="J43" s="229">
        <f>SUM(J44:J46)</f>
        <v>0</v>
      </c>
      <c r="K43" s="230"/>
      <c r="L43" s="185"/>
    </row>
    <row r="44" spans="3:12" ht="29.25" customHeight="1">
      <c r="C44" s="167"/>
      <c r="D44" s="181"/>
      <c r="E44" s="192" t="s">
        <v>426</v>
      </c>
      <c r="F44" s="193" t="s">
        <v>427</v>
      </c>
      <c r="G44" s="227">
        <f t="shared" si="2"/>
        <v>0</v>
      </c>
      <c r="H44" s="191"/>
      <c r="I44" s="243"/>
      <c r="J44" s="231"/>
      <c r="K44" s="230"/>
      <c r="L44" s="185"/>
    </row>
    <row r="45" spans="3:12" ht="29.25" customHeight="1">
      <c r="C45" s="167"/>
      <c r="D45" s="181"/>
      <c r="E45" s="192" t="s">
        <v>428</v>
      </c>
      <c r="F45" s="193" t="s">
        <v>429</v>
      </c>
      <c r="G45" s="227">
        <f t="shared" si="2"/>
        <v>0</v>
      </c>
      <c r="H45" s="191"/>
      <c r="I45" s="243"/>
      <c r="J45" s="231"/>
      <c r="K45" s="230"/>
      <c r="L45" s="185"/>
    </row>
    <row r="46" spans="3:12" ht="29.25" customHeight="1">
      <c r="C46" s="167"/>
      <c r="D46" s="181"/>
      <c r="E46" s="192" t="s">
        <v>430</v>
      </c>
      <c r="F46" s="193" t="s">
        <v>431</v>
      </c>
      <c r="G46" s="227">
        <f t="shared" si="2"/>
        <v>0</v>
      </c>
      <c r="H46" s="191"/>
      <c r="I46" s="243"/>
      <c r="J46" s="231"/>
      <c r="K46" s="230"/>
      <c r="L46" s="185"/>
    </row>
    <row r="47" spans="3:12" ht="29.25" customHeight="1">
      <c r="C47" s="167"/>
      <c r="D47" s="181"/>
      <c r="E47" s="192" t="s">
        <v>432</v>
      </c>
      <c r="F47" s="245" t="s">
        <v>433</v>
      </c>
      <c r="G47" s="227">
        <f t="shared" si="2"/>
        <v>0</v>
      </c>
      <c r="H47" s="191"/>
      <c r="I47" s="243"/>
      <c r="J47" s="231"/>
      <c r="K47" s="230"/>
      <c r="L47" s="185"/>
    </row>
    <row r="48" spans="3:12" ht="29.25" customHeight="1">
      <c r="C48" s="167"/>
      <c r="D48" s="181"/>
      <c r="E48" s="192" t="s">
        <v>434</v>
      </c>
      <c r="F48" s="245" t="s">
        <v>435</v>
      </c>
      <c r="G48" s="227">
        <f t="shared" si="2"/>
        <v>0</v>
      </c>
      <c r="H48" s="191"/>
      <c r="I48" s="243"/>
      <c r="J48" s="231"/>
      <c r="K48" s="230"/>
      <c r="L48" s="185"/>
    </row>
    <row r="49" spans="3:12" ht="29.25" customHeight="1">
      <c r="C49" s="167"/>
      <c r="D49" s="181"/>
      <c r="E49" s="192" t="s">
        <v>436</v>
      </c>
      <c r="F49" s="245" t="s">
        <v>437</v>
      </c>
      <c r="G49" s="227">
        <f t="shared" si="2"/>
        <v>0</v>
      </c>
      <c r="H49" s="191"/>
      <c r="I49" s="243"/>
      <c r="J49" s="231"/>
      <c r="K49" s="230"/>
      <c r="L49" s="185"/>
    </row>
    <row r="50" spans="3:12" ht="29.25" customHeight="1">
      <c r="C50" s="167"/>
      <c r="D50" s="181"/>
      <c r="E50" s="192" t="s">
        <v>438</v>
      </c>
      <c r="F50" s="245" t="s">
        <v>439</v>
      </c>
      <c r="G50" s="227">
        <f t="shared" si="2"/>
        <v>0</v>
      </c>
      <c r="H50" s="191"/>
      <c r="I50" s="243"/>
      <c r="J50" s="231"/>
      <c r="K50" s="230"/>
      <c r="L50" s="185"/>
    </row>
    <row r="51" spans="3:12" ht="29.25" customHeight="1">
      <c r="C51" s="167"/>
      <c r="D51" s="181"/>
      <c r="E51" s="192" t="s">
        <v>440</v>
      </c>
      <c r="F51" s="245" t="s">
        <v>441</v>
      </c>
      <c r="G51" s="227">
        <f t="shared" si="2"/>
        <v>0</v>
      </c>
      <c r="H51" s="191"/>
      <c r="I51" s="243"/>
      <c r="J51" s="231"/>
      <c r="K51" s="230"/>
      <c r="L51" s="185"/>
    </row>
    <row r="52" spans="3:12" ht="29.25" customHeight="1">
      <c r="C52" s="167"/>
      <c r="D52" s="181"/>
      <c r="E52" s="195" t="s">
        <v>442</v>
      </c>
      <c r="F52" s="246" t="s">
        <v>443</v>
      </c>
      <c r="G52" s="247">
        <f t="shared" si="2"/>
        <v>0</v>
      </c>
      <c r="H52" s="197"/>
      <c r="I52" s="243"/>
      <c r="J52" s="231"/>
      <c r="K52" s="230"/>
      <c r="L52" s="185"/>
    </row>
    <row r="53" spans="3:12" ht="11.25">
      <c r="C53" s="167"/>
      <c r="D53" s="168"/>
      <c r="E53" s="198"/>
      <c r="F53" s="170"/>
      <c r="G53" s="171"/>
      <c r="H53" s="171"/>
      <c r="I53" s="171"/>
      <c r="J53" s="248" t="s">
        <v>444</v>
      </c>
      <c r="K53" s="171"/>
      <c r="L53" s="172"/>
    </row>
    <row r="54" spans="3:11" ht="11.25">
      <c r="C54" s="167"/>
      <c r="D54" s="167"/>
      <c r="E54" s="167"/>
      <c r="F54" s="174"/>
      <c r="G54" s="175"/>
      <c r="H54" s="175"/>
      <c r="I54" s="175"/>
      <c r="J54" s="175"/>
      <c r="K54" s="175"/>
    </row>
  </sheetData>
  <sheetProtection sheet="1"/>
  <mergeCells count="1">
    <mergeCell ref="E10:G10"/>
  </mergeCells>
  <dataValidations count="5">
    <dataValidation type="decimal" allowBlank="1" showErrorMessage="1" sqref="K20:K29">
      <formula1>0</formula1>
      <formula2>999999999999</formula2>
    </dataValidation>
    <dataValidation type="list" allowBlank="1" showErrorMessage="1" sqref="G19 I19">
      <formula1>"да,нет"</formula1>
      <formula2>0</formula2>
    </dataValidation>
    <dataValidation type="decimal" allowBlank="1" showErrorMessage="1" sqref="G18 I18">
      <formula1>-999999999</formula1>
      <formula2>999999999</formula2>
    </dataValidation>
    <dataValidation type="decimal" allowBlank="1" showErrorMessage="1" sqref="G20:I29 J21:J29 G31:J52">
      <formula1>-99999999999</formula1>
      <formula2>999999999999</formula2>
    </dataValidation>
    <dataValidation type="decimal" allowBlank="1" showErrorMessage="1" sqref="J20">
      <formula1>-999999999999</formula1>
      <formula2>999999999999</formula2>
    </dataValidation>
  </dataValidations>
  <hyperlinks>
    <hyperlink ref="F9" location="Список листов!A1" display="Список листов"/>
    <hyperlink ref="L14" location="ХВС инвестиции!A1" display="Добавить мероприятие"/>
    <hyperlink ref="F30" location="ХВС инвестиции!A1" display="Добавить показатель эффективности"/>
    <hyperlink ref="J53" location="ХВС инвестиции!A1" display="Удалить мероприятие"/>
  </hyperlinks>
  <printOptions/>
  <pageMargins left="0.75" right="0.75" top="1" bottom="1" header="0.5118055555555555" footer="0.5118055555555555"/>
  <pageSetup fitToHeight="2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workbookViewId="0" topLeftCell="C7">
      <selection activeCell="J18" sqref="J18"/>
    </sheetView>
  </sheetViews>
  <sheetFormatPr defaultColWidth="9.00390625" defaultRowHeight="12.75"/>
  <cols>
    <col min="1" max="2" width="0" style="89" hidden="1" customWidth="1"/>
    <col min="3" max="3" width="2.75390625" style="89" customWidth="1"/>
    <col min="4" max="4" width="10.25390625" style="89" customWidth="1"/>
    <col min="5" max="5" width="6.875" style="89" customWidth="1"/>
    <col min="6" max="6" width="50.75390625" style="89" customWidth="1"/>
    <col min="7" max="7" width="40.75390625" style="89" customWidth="1"/>
    <col min="8" max="9" width="2.75390625" style="89" customWidth="1"/>
    <col min="10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4"/>
      <c r="F8" s="94"/>
      <c r="G8" s="94"/>
      <c r="H8" s="95"/>
    </row>
    <row r="9" spans="4:28" ht="12.75" customHeight="1">
      <c r="D9" s="96"/>
      <c r="E9" s="100"/>
      <c r="F9" s="98" t="s">
        <v>288</v>
      </c>
      <c r="G9" s="100"/>
      <c r="H9" s="101"/>
      <c r="I9" s="102"/>
      <c r="J9" s="102"/>
      <c r="K9" s="102"/>
      <c r="L9" s="102"/>
      <c r="M9" s="102"/>
      <c r="N9" s="102"/>
      <c r="O9" s="102"/>
      <c r="P9" s="102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3:24" ht="36" customHeight="1">
      <c r="C10" s="104"/>
      <c r="D10" s="105"/>
      <c r="E10" s="330" t="s">
        <v>445</v>
      </c>
      <c r="F10" s="330"/>
      <c r="G10" s="330"/>
      <c r="H10" s="106"/>
      <c r="I10" s="107"/>
      <c r="J10" s="107"/>
      <c r="K10" s="107"/>
      <c r="L10" s="107"/>
      <c r="M10" s="107"/>
      <c r="N10" s="107"/>
      <c r="O10" s="107"/>
      <c r="P10" s="107"/>
      <c r="Q10" s="108"/>
      <c r="R10" s="108"/>
      <c r="S10" s="108"/>
      <c r="T10" s="108"/>
      <c r="U10" s="108"/>
      <c r="V10" s="108"/>
      <c r="W10" s="108"/>
      <c r="X10" s="108"/>
    </row>
    <row r="11" spans="3:24" ht="12.75" customHeight="1">
      <c r="C11" s="104"/>
      <c r="D11" s="105"/>
      <c r="E11" s="100"/>
      <c r="F11" s="100"/>
      <c r="G11" s="100"/>
      <c r="H11" s="101"/>
      <c r="I11" s="102"/>
      <c r="J11" s="102"/>
      <c r="K11" s="102"/>
      <c r="L11" s="102"/>
      <c r="M11" s="102"/>
      <c r="N11" s="102"/>
      <c r="O11" s="102"/>
      <c r="P11" s="102"/>
      <c r="Q11" s="108"/>
      <c r="R11" s="108"/>
      <c r="S11" s="108"/>
      <c r="T11" s="108"/>
      <c r="U11" s="108"/>
      <c r="V11" s="108"/>
      <c r="W11" s="108"/>
      <c r="X11" s="108"/>
    </row>
    <row r="12" spans="3:24" ht="30" customHeight="1">
      <c r="C12" s="104"/>
      <c r="D12" s="105"/>
      <c r="E12" s="176" t="s">
        <v>290</v>
      </c>
      <c r="F12" s="111" t="s">
        <v>291</v>
      </c>
      <c r="G12" s="177" t="s">
        <v>293</v>
      </c>
      <c r="H12" s="101"/>
      <c r="I12" s="102"/>
      <c r="J12" s="102"/>
      <c r="K12" s="102"/>
      <c r="L12" s="102"/>
      <c r="M12" s="102"/>
      <c r="N12" s="102"/>
      <c r="O12" s="102"/>
      <c r="P12" s="102"/>
      <c r="Q12" s="108"/>
      <c r="R12" s="108"/>
      <c r="S12" s="108"/>
      <c r="T12" s="108"/>
      <c r="U12" s="108"/>
      <c r="V12" s="108"/>
      <c r="W12" s="108"/>
      <c r="X12" s="108"/>
    </row>
    <row r="13" spans="3:24" ht="12" customHeight="1">
      <c r="C13" s="104"/>
      <c r="D13" s="105"/>
      <c r="E13" s="178">
        <v>1</v>
      </c>
      <c r="F13" s="179">
        <f>E13+1</f>
        <v>2</v>
      </c>
      <c r="G13" s="180">
        <f>F13+1</f>
        <v>3</v>
      </c>
      <c r="H13" s="101"/>
      <c r="I13" s="102"/>
      <c r="J13" s="102"/>
      <c r="K13" s="102"/>
      <c r="L13" s="102"/>
      <c r="M13" s="102"/>
      <c r="N13" s="102"/>
      <c r="O13" s="102"/>
      <c r="P13" s="102"/>
      <c r="Q13" s="108"/>
      <c r="R13" s="108"/>
      <c r="S13" s="108"/>
      <c r="T13" s="108"/>
      <c r="U13" s="108"/>
      <c r="V13" s="108"/>
      <c r="W13" s="108"/>
      <c r="X13" s="108"/>
    </row>
    <row r="14" spans="3:8" ht="36" customHeight="1">
      <c r="C14" s="167"/>
      <c r="D14" s="181"/>
      <c r="E14" s="249">
        <v>1</v>
      </c>
      <c r="F14" s="183" t="s">
        <v>446</v>
      </c>
      <c r="G14" s="250">
        <v>3</v>
      </c>
      <c r="H14" s="185"/>
    </row>
    <row r="15" spans="3:8" ht="36" customHeight="1">
      <c r="C15" s="167"/>
      <c r="D15" s="181"/>
      <c r="E15" s="249">
        <v>2</v>
      </c>
      <c r="F15" s="183" t="s">
        <v>447</v>
      </c>
      <c r="G15" s="250">
        <v>3</v>
      </c>
      <c r="H15" s="185"/>
    </row>
    <row r="16" spans="3:8" ht="36" customHeight="1">
      <c r="C16" s="167"/>
      <c r="D16" s="181"/>
      <c r="E16" s="78">
        <v>3</v>
      </c>
      <c r="F16" s="226" t="s">
        <v>448</v>
      </c>
      <c r="G16" s="251">
        <v>3</v>
      </c>
      <c r="H16" s="185"/>
    </row>
    <row r="17" spans="3:8" ht="36" customHeight="1">
      <c r="C17" s="167"/>
      <c r="D17" s="181"/>
      <c r="E17" s="78">
        <v>4</v>
      </c>
      <c r="F17" s="226" t="s">
        <v>449</v>
      </c>
      <c r="G17" s="251">
        <v>0</v>
      </c>
      <c r="H17" s="185"/>
    </row>
    <row r="18" spans="3:8" ht="36" customHeight="1">
      <c r="C18" s="167"/>
      <c r="D18" s="181"/>
      <c r="E18" s="78">
        <v>5</v>
      </c>
      <c r="F18" s="226" t="s">
        <v>450</v>
      </c>
      <c r="G18" s="252">
        <v>0.84</v>
      </c>
      <c r="H18" s="185"/>
    </row>
    <row r="19" spans="3:8" ht="11.25" hidden="1">
      <c r="C19" s="167"/>
      <c r="D19" s="253" t="s">
        <v>451</v>
      </c>
      <c r="E19" s="254"/>
      <c r="F19" s="255"/>
      <c r="G19" s="256"/>
      <c r="H19" s="185"/>
    </row>
    <row r="20" spans="3:8" ht="11.25">
      <c r="C20" s="257"/>
      <c r="D20" s="253" t="s">
        <v>452</v>
      </c>
      <c r="E20" s="258"/>
      <c r="F20" s="259" t="s">
        <v>453</v>
      </c>
      <c r="G20" s="260"/>
      <c r="H20" s="185"/>
    </row>
    <row r="21" spans="3:8" ht="36" customHeight="1">
      <c r="C21" s="167"/>
      <c r="D21" s="181"/>
      <c r="E21" s="261">
        <v>6</v>
      </c>
      <c r="F21" s="262" t="s">
        <v>454</v>
      </c>
      <c r="G21" s="263">
        <v>3</v>
      </c>
      <c r="H21" s="185"/>
    </row>
    <row r="22" spans="3:8" ht="11.25">
      <c r="C22" s="167"/>
      <c r="D22" s="168"/>
      <c r="E22" s="198"/>
      <c r="F22" s="170"/>
      <c r="G22" s="171"/>
      <c r="H22" s="172"/>
    </row>
    <row r="23" spans="3:7" ht="11.25">
      <c r="C23" s="167"/>
      <c r="D23" s="167"/>
      <c r="E23" s="167"/>
      <c r="F23" s="174"/>
      <c r="G23" s="175"/>
    </row>
    <row r="24" spans="3:7" ht="11.25">
      <c r="C24" s="167"/>
      <c r="D24" s="167"/>
      <c r="E24" s="167"/>
      <c r="F24" s="174"/>
      <c r="G24" s="175"/>
    </row>
  </sheetData>
  <sheetProtection sheet="1" formatColumns="0" formatRows="0"/>
  <mergeCells count="1">
    <mergeCell ref="E10:G10"/>
  </mergeCells>
  <dataValidations count="2">
    <dataValidation type="decimal" allowBlank="1" showErrorMessage="1" sqref="G18:G20">
      <formula1>-99999999999</formula1>
      <formula2>999999999999</formula2>
    </dataValidation>
    <dataValidation type="whole" allowBlank="1" showErrorMessage="1" sqref="G14:G17 G21">
      <formula1>-999999999999</formula1>
      <formula2>999999999999</formula2>
    </dataValidation>
  </dataValidations>
  <hyperlinks>
    <hyperlink ref="F9" location="Список листов!A1" display="Список листов"/>
    <hyperlink ref="F20" location="ХВС доступ!A1" display="Добавить систему хол. водоснабжения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workbookViewId="0" topLeftCell="C46">
      <selection activeCell="H53" sqref="H53"/>
    </sheetView>
  </sheetViews>
  <sheetFormatPr defaultColWidth="9.00390625" defaultRowHeight="12.75"/>
  <cols>
    <col min="1" max="2" width="0" style="89" hidden="1" customWidth="1"/>
    <col min="3" max="4" width="2.75390625" style="89" customWidth="1"/>
    <col min="5" max="5" width="6.875" style="89" customWidth="1"/>
    <col min="6" max="6" width="50.75390625" style="89" customWidth="1"/>
    <col min="7" max="7" width="15.75390625" style="89" customWidth="1"/>
    <col min="8" max="8" width="40.75390625" style="89" customWidth="1"/>
    <col min="9" max="10" width="2.75390625" style="89" customWidth="1"/>
    <col min="11" max="16384" width="9.125" style="89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8" spans="4:9" ht="11.25">
      <c r="D8" s="92"/>
      <c r="E8" s="94"/>
      <c r="F8" s="94"/>
      <c r="G8" s="94"/>
      <c r="H8" s="94"/>
      <c r="I8" s="95"/>
    </row>
    <row r="9" spans="4:29" ht="12.75" customHeight="1">
      <c r="D9" s="96"/>
      <c r="E9" s="100"/>
      <c r="F9" s="98" t="s">
        <v>288</v>
      </c>
      <c r="G9" s="99"/>
      <c r="H9" s="100"/>
      <c r="I9" s="101"/>
      <c r="J9" s="102"/>
      <c r="K9" s="102"/>
      <c r="L9" s="102"/>
      <c r="M9" s="102"/>
      <c r="N9" s="102"/>
      <c r="O9" s="102"/>
      <c r="P9" s="102"/>
      <c r="Q9" s="102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</row>
    <row r="10" spans="3:25" ht="30.75" customHeight="1">
      <c r="C10" s="104"/>
      <c r="D10" s="105"/>
      <c r="E10" s="330" t="s">
        <v>455</v>
      </c>
      <c r="F10" s="330"/>
      <c r="G10" s="330"/>
      <c r="H10" s="330"/>
      <c r="I10" s="106"/>
      <c r="J10" s="107"/>
      <c r="K10" s="107"/>
      <c r="L10" s="107"/>
      <c r="M10" s="107"/>
      <c r="N10" s="107"/>
      <c r="O10" s="107"/>
      <c r="P10" s="107"/>
      <c r="Q10" s="107"/>
      <c r="R10" s="108"/>
      <c r="S10" s="108"/>
      <c r="T10" s="108"/>
      <c r="U10" s="108"/>
      <c r="V10" s="108"/>
      <c r="W10" s="108"/>
      <c r="X10" s="108"/>
      <c r="Y10" s="108"/>
    </row>
    <row r="11" spans="3:25" ht="12.75" customHeight="1">
      <c r="C11" s="104"/>
      <c r="D11" s="105"/>
      <c r="E11" s="100"/>
      <c r="F11" s="100"/>
      <c r="G11" s="100"/>
      <c r="H11" s="100"/>
      <c r="I11" s="101"/>
      <c r="J11" s="102"/>
      <c r="K11" s="102"/>
      <c r="L11" s="102"/>
      <c r="M11" s="102"/>
      <c r="N11" s="102"/>
      <c r="O11" s="102"/>
      <c r="P11" s="102"/>
      <c r="Q11" s="102"/>
      <c r="R11" s="108"/>
      <c r="S11" s="108"/>
      <c r="T11" s="108"/>
      <c r="U11" s="108"/>
      <c r="V11" s="108"/>
      <c r="W11" s="108"/>
      <c r="X11" s="108"/>
      <c r="Y11" s="108"/>
    </row>
    <row r="12" spans="3:25" ht="30" customHeight="1">
      <c r="C12" s="104"/>
      <c r="D12" s="105"/>
      <c r="E12" s="176" t="s">
        <v>290</v>
      </c>
      <c r="F12" s="112" t="s">
        <v>291</v>
      </c>
      <c r="G12" s="112" t="s">
        <v>292</v>
      </c>
      <c r="H12" s="177" t="s">
        <v>293</v>
      </c>
      <c r="I12" s="101"/>
      <c r="J12" s="102"/>
      <c r="K12" s="102"/>
      <c r="L12" s="102"/>
      <c r="M12" s="102"/>
      <c r="N12" s="102"/>
      <c r="O12" s="102"/>
      <c r="P12" s="102"/>
      <c r="Q12" s="102"/>
      <c r="R12" s="108"/>
      <c r="S12" s="108"/>
      <c r="T12" s="108"/>
      <c r="U12" s="108"/>
      <c r="V12" s="108"/>
      <c r="W12" s="108"/>
      <c r="X12" s="108"/>
      <c r="Y12" s="108"/>
    </row>
    <row r="13" spans="3:25" ht="12" customHeight="1">
      <c r="C13" s="104"/>
      <c r="D13" s="105"/>
      <c r="E13" s="178">
        <v>1</v>
      </c>
      <c r="F13" s="117">
        <f>E13+1</f>
        <v>2</v>
      </c>
      <c r="G13" s="179">
        <f>F13+1</f>
        <v>3</v>
      </c>
      <c r="H13" s="180">
        <f>G13+1</f>
        <v>4</v>
      </c>
      <c r="I13" s="101"/>
      <c r="J13" s="102"/>
      <c r="K13" s="102"/>
      <c r="L13" s="102"/>
      <c r="M13" s="102"/>
      <c r="N13" s="102"/>
      <c r="O13" s="102"/>
      <c r="P13" s="102"/>
      <c r="Q13" s="102"/>
      <c r="R13" s="108"/>
      <c r="S13" s="108"/>
      <c r="T13" s="108"/>
      <c r="U13" s="108"/>
      <c r="V13" s="108"/>
      <c r="W13" s="108"/>
      <c r="X13" s="108"/>
      <c r="Y13" s="108"/>
    </row>
    <row r="14" spans="3:9" ht="29.25" customHeight="1">
      <c r="C14" s="167"/>
      <c r="D14" s="181"/>
      <c r="E14" s="203" t="s">
        <v>300</v>
      </c>
      <c r="F14" s="264" t="s">
        <v>456</v>
      </c>
      <c r="G14" s="265" t="s">
        <v>457</v>
      </c>
      <c r="H14" s="266" t="s">
        <v>235</v>
      </c>
      <c r="I14" s="267"/>
    </row>
    <row r="15" spans="3:9" ht="29.25" customHeight="1">
      <c r="C15" s="167"/>
      <c r="D15" s="181"/>
      <c r="E15" s="189" t="s">
        <v>330</v>
      </c>
      <c r="F15" s="268" t="s">
        <v>458</v>
      </c>
      <c r="G15" s="269" t="s">
        <v>459</v>
      </c>
      <c r="H15" s="186">
        <v>5360.3</v>
      </c>
      <c r="I15" s="185"/>
    </row>
    <row r="16" spans="3:9" ht="29.25" customHeight="1">
      <c r="C16" s="167"/>
      <c r="D16" s="181"/>
      <c r="E16" s="189">
        <v>3</v>
      </c>
      <c r="F16" s="268" t="s">
        <v>460</v>
      </c>
      <c r="G16" s="269" t="s">
        <v>459</v>
      </c>
      <c r="H16" s="252">
        <f>SUM(H17,H21,H24,H34,H35,H36,H37,H38,H41,H44,H50)</f>
        <v>5403.6</v>
      </c>
      <c r="I16" s="185"/>
    </row>
    <row r="17" spans="3:9" ht="24" customHeight="1">
      <c r="C17" s="167"/>
      <c r="D17" s="181"/>
      <c r="E17" s="189" t="s">
        <v>350</v>
      </c>
      <c r="F17" s="270" t="s">
        <v>461</v>
      </c>
      <c r="G17" s="269" t="s">
        <v>459</v>
      </c>
      <c r="H17" s="252">
        <f>SUM(H18:H20)</f>
        <v>0</v>
      </c>
      <c r="I17" s="185"/>
    </row>
    <row r="18" spans="3:9" ht="15" customHeight="1">
      <c r="C18" s="167"/>
      <c r="D18" s="181"/>
      <c r="E18" s="189" t="s">
        <v>462</v>
      </c>
      <c r="F18" s="271" t="s">
        <v>463</v>
      </c>
      <c r="G18" s="269" t="s">
        <v>459</v>
      </c>
      <c r="H18" s="191">
        <v>0</v>
      </c>
      <c r="I18" s="185"/>
    </row>
    <row r="19" spans="3:9" ht="15" customHeight="1">
      <c r="C19" s="167"/>
      <c r="D19" s="181"/>
      <c r="E19" s="182" t="s">
        <v>464</v>
      </c>
      <c r="F19" s="271" t="s">
        <v>465</v>
      </c>
      <c r="G19" s="269" t="s">
        <v>459</v>
      </c>
      <c r="H19" s="186">
        <v>0</v>
      </c>
      <c r="I19" s="185"/>
    </row>
    <row r="20" spans="3:9" ht="15" customHeight="1">
      <c r="C20" s="167"/>
      <c r="D20" s="181"/>
      <c r="E20" s="182" t="s">
        <v>466</v>
      </c>
      <c r="F20" s="271" t="s">
        <v>467</v>
      </c>
      <c r="G20" s="269" t="s">
        <v>459</v>
      </c>
      <c r="H20" s="186">
        <v>0</v>
      </c>
      <c r="I20" s="185"/>
    </row>
    <row r="21" spans="3:9" ht="36" customHeight="1">
      <c r="C21" s="167"/>
      <c r="D21" s="181"/>
      <c r="E21" s="189" t="s">
        <v>352</v>
      </c>
      <c r="F21" s="270" t="s">
        <v>468</v>
      </c>
      <c r="G21" s="272" t="s">
        <v>459</v>
      </c>
      <c r="H21" s="191">
        <v>1230.5</v>
      </c>
      <c r="I21" s="185"/>
    </row>
    <row r="22" spans="3:9" ht="18" customHeight="1">
      <c r="C22" s="167"/>
      <c r="D22" s="181"/>
      <c r="E22" s="189" t="s">
        <v>469</v>
      </c>
      <c r="F22" s="271" t="s">
        <v>470</v>
      </c>
      <c r="G22" s="269" t="s">
        <v>471</v>
      </c>
      <c r="H22" s="273">
        <v>3.89</v>
      </c>
      <c r="I22" s="185"/>
    </row>
    <row r="23" spans="3:9" ht="18" customHeight="1">
      <c r="C23" s="167"/>
      <c r="D23" s="181"/>
      <c r="E23" s="189" t="s">
        <v>472</v>
      </c>
      <c r="F23" s="271" t="s">
        <v>473</v>
      </c>
      <c r="G23" s="269" t="s">
        <v>474</v>
      </c>
      <c r="H23" s="273">
        <v>316.4</v>
      </c>
      <c r="I23" s="185"/>
    </row>
    <row r="24" spans="3:9" ht="30" customHeight="1">
      <c r="C24" s="167"/>
      <c r="D24" s="181"/>
      <c r="E24" s="189" t="s">
        <v>354</v>
      </c>
      <c r="F24" s="270" t="s">
        <v>475</v>
      </c>
      <c r="G24" s="272" t="s">
        <v>459</v>
      </c>
      <c r="H24" s="273">
        <v>0</v>
      </c>
      <c r="I24" s="185"/>
    </row>
    <row r="25" spans="3:9" ht="27" customHeight="1">
      <c r="C25" s="167"/>
      <c r="D25" s="181"/>
      <c r="E25" s="189" t="s">
        <v>476</v>
      </c>
      <c r="F25" s="271" t="s">
        <v>477</v>
      </c>
      <c r="G25" s="269" t="s">
        <v>478</v>
      </c>
      <c r="H25" s="274">
        <f>SUM(H26:H33)</f>
        <v>0</v>
      </c>
      <c r="I25" s="185"/>
    </row>
    <row r="26" spans="3:9" ht="18" customHeight="1">
      <c r="C26" s="167"/>
      <c r="D26" s="181"/>
      <c r="E26" s="189" t="s">
        <v>479</v>
      </c>
      <c r="F26" s="275" t="s">
        <v>480</v>
      </c>
      <c r="G26" s="269" t="s">
        <v>478</v>
      </c>
      <c r="H26" s="273">
        <v>0</v>
      </c>
      <c r="I26" s="185"/>
    </row>
    <row r="27" spans="3:9" ht="18" customHeight="1">
      <c r="C27" s="167"/>
      <c r="D27" s="181"/>
      <c r="E27" s="189" t="s">
        <v>481</v>
      </c>
      <c r="F27" s="275" t="s">
        <v>482</v>
      </c>
      <c r="G27" s="269" t="s">
        <v>478</v>
      </c>
      <c r="H27" s="273">
        <v>0</v>
      </c>
      <c r="I27" s="185"/>
    </row>
    <row r="28" spans="3:9" ht="18" customHeight="1">
      <c r="C28" s="167"/>
      <c r="D28" s="181"/>
      <c r="E28" s="189" t="s">
        <v>483</v>
      </c>
      <c r="F28" s="275" t="s">
        <v>484</v>
      </c>
      <c r="G28" s="269" t="s">
        <v>478</v>
      </c>
      <c r="H28" s="273">
        <v>0</v>
      </c>
      <c r="I28" s="185"/>
    </row>
    <row r="29" spans="3:9" ht="18" customHeight="1">
      <c r="C29" s="167"/>
      <c r="D29" s="181"/>
      <c r="E29" s="189" t="s">
        <v>485</v>
      </c>
      <c r="F29" s="275" t="s">
        <v>486</v>
      </c>
      <c r="G29" s="269" t="s">
        <v>478</v>
      </c>
      <c r="H29" s="273">
        <v>0</v>
      </c>
      <c r="I29" s="185"/>
    </row>
    <row r="30" spans="3:9" ht="18" customHeight="1">
      <c r="C30" s="167"/>
      <c r="D30" s="181"/>
      <c r="E30" s="189" t="s">
        <v>487</v>
      </c>
      <c r="F30" s="275" t="s">
        <v>488</v>
      </c>
      <c r="G30" s="269" t="s">
        <v>478</v>
      </c>
      <c r="H30" s="273">
        <v>0</v>
      </c>
      <c r="I30" s="185"/>
    </row>
    <row r="31" spans="3:9" ht="18" customHeight="1">
      <c r="C31" s="167"/>
      <c r="D31" s="181"/>
      <c r="E31" s="189" t="s">
        <v>489</v>
      </c>
      <c r="F31" s="275" t="s">
        <v>490</v>
      </c>
      <c r="G31" s="269" t="s">
        <v>478</v>
      </c>
      <c r="H31" s="273">
        <v>0</v>
      </c>
      <c r="I31" s="185"/>
    </row>
    <row r="32" spans="3:9" ht="18" customHeight="1">
      <c r="C32" s="167"/>
      <c r="D32" s="181"/>
      <c r="E32" s="189" t="s">
        <v>491</v>
      </c>
      <c r="F32" s="275" t="s">
        <v>492</v>
      </c>
      <c r="G32" s="269" t="s">
        <v>478</v>
      </c>
      <c r="H32" s="273">
        <v>0</v>
      </c>
      <c r="I32" s="185"/>
    </row>
    <row r="33" spans="3:9" ht="18" customHeight="1">
      <c r="C33" s="167"/>
      <c r="D33" s="181"/>
      <c r="E33" s="189" t="s">
        <v>493</v>
      </c>
      <c r="F33" s="275" t="s">
        <v>494</v>
      </c>
      <c r="G33" s="269" t="s">
        <v>478</v>
      </c>
      <c r="H33" s="273">
        <v>0</v>
      </c>
      <c r="I33" s="185"/>
    </row>
    <row r="34" spans="3:9" ht="27" customHeight="1">
      <c r="C34" s="167"/>
      <c r="D34" s="181"/>
      <c r="E34" s="189" t="s">
        <v>356</v>
      </c>
      <c r="F34" s="270" t="s">
        <v>495</v>
      </c>
      <c r="G34" s="272" t="s">
        <v>459</v>
      </c>
      <c r="H34" s="273">
        <v>681.6</v>
      </c>
      <c r="I34" s="185"/>
    </row>
    <row r="35" spans="3:9" ht="27" customHeight="1">
      <c r="C35" s="167"/>
      <c r="D35" s="181"/>
      <c r="E35" s="189" t="s">
        <v>358</v>
      </c>
      <c r="F35" s="270" t="s">
        <v>496</v>
      </c>
      <c r="G35" s="272" t="s">
        <v>459</v>
      </c>
      <c r="H35" s="273">
        <v>96.8</v>
      </c>
      <c r="I35" s="185"/>
    </row>
    <row r="36" spans="3:9" ht="27" customHeight="1">
      <c r="C36" s="167"/>
      <c r="D36" s="181"/>
      <c r="E36" s="189" t="s">
        <v>497</v>
      </c>
      <c r="F36" s="270" t="s">
        <v>498</v>
      </c>
      <c r="G36" s="272" t="s">
        <v>459</v>
      </c>
      <c r="H36" s="273">
        <v>0</v>
      </c>
      <c r="I36" s="185"/>
    </row>
    <row r="37" spans="3:9" ht="27" customHeight="1">
      <c r="C37" s="167"/>
      <c r="D37" s="181"/>
      <c r="E37" s="189" t="s">
        <v>499</v>
      </c>
      <c r="F37" s="270" t="s">
        <v>500</v>
      </c>
      <c r="G37" s="272" t="s">
        <v>459</v>
      </c>
      <c r="H37" s="273">
        <v>443.5</v>
      </c>
      <c r="I37" s="185"/>
    </row>
    <row r="38" spans="3:9" ht="27" customHeight="1">
      <c r="C38" s="167"/>
      <c r="D38" s="181"/>
      <c r="E38" s="189" t="s">
        <v>501</v>
      </c>
      <c r="F38" s="270" t="s">
        <v>502</v>
      </c>
      <c r="G38" s="272" t="s">
        <v>459</v>
      </c>
      <c r="H38" s="273">
        <v>1258.3</v>
      </c>
      <c r="I38" s="185"/>
    </row>
    <row r="39" spans="3:9" ht="27" customHeight="1">
      <c r="C39" s="167"/>
      <c r="D39" s="181"/>
      <c r="E39" s="189" t="s">
        <v>503</v>
      </c>
      <c r="F39" s="270" t="s">
        <v>495</v>
      </c>
      <c r="G39" s="272" t="s">
        <v>459</v>
      </c>
      <c r="H39" s="273">
        <v>348.6</v>
      </c>
      <c r="I39" s="185"/>
    </row>
    <row r="40" spans="3:9" ht="27" customHeight="1">
      <c r="C40" s="167"/>
      <c r="D40" s="181"/>
      <c r="E40" s="189" t="s">
        <v>504</v>
      </c>
      <c r="F40" s="270" t="s">
        <v>505</v>
      </c>
      <c r="G40" s="272" t="s">
        <v>459</v>
      </c>
      <c r="H40" s="273">
        <v>48.2</v>
      </c>
      <c r="I40" s="185"/>
    </row>
    <row r="41" spans="3:9" ht="27" customHeight="1">
      <c r="C41" s="167"/>
      <c r="D41" s="181"/>
      <c r="E41" s="189" t="s">
        <v>506</v>
      </c>
      <c r="F41" s="270" t="s">
        <v>507</v>
      </c>
      <c r="G41" s="272" t="s">
        <v>459</v>
      </c>
      <c r="H41" s="273">
        <v>1325.3</v>
      </c>
      <c r="I41" s="185"/>
    </row>
    <row r="42" spans="3:9" ht="27" customHeight="1">
      <c r="C42" s="167"/>
      <c r="D42" s="181"/>
      <c r="E42" s="189" t="s">
        <v>508</v>
      </c>
      <c r="F42" s="270" t="s">
        <v>495</v>
      </c>
      <c r="G42" s="272" t="s">
        <v>459</v>
      </c>
      <c r="H42" s="273">
        <v>906.1</v>
      </c>
      <c r="I42" s="185"/>
    </row>
    <row r="43" spans="3:9" ht="27" customHeight="1">
      <c r="C43" s="167"/>
      <c r="D43" s="181"/>
      <c r="E43" s="189" t="s">
        <v>509</v>
      </c>
      <c r="F43" s="270" t="s">
        <v>505</v>
      </c>
      <c r="G43" s="272" t="s">
        <v>459</v>
      </c>
      <c r="H43" s="273">
        <v>125.1</v>
      </c>
      <c r="I43" s="185"/>
    </row>
    <row r="44" spans="3:9" ht="27" customHeight="1">
      <c r="C44" s="167"/>
      <c r="D44" s="181"/>
      <c r="E44" s="189" t="s">
        <v>510</v>
      </c>
      <c r="F44" s="270" t="s">
        <v>511</v>
      </c>
      <c r="G44" s="272" t="s">
        <v>459</v>
      </c>
      <c r="H44" s="273">
        <v>367.6</v>
      </c>
      <c r="I44" s="185"/>
    </row>
    <row r="45" spans="3:9" ht="27" customHeight="1">
      <c r="C45" s="167"/>
      <c r="D45" s="181"/>
      <c r="E45" s="189" t="s">
        <v>512</v>
      </c>
      <c r="F45" s="271" t="s">
        <v>513</v>
      </c>
      <c r="G45" s="272" t="s">
        <v>459</v>
      </c>
      <c r="H45" s="273">
        <v>0</v>
      </c>
      <c r="I45" s="185"/>
    </row>
    <row r="46" spans="3:9" ht="27" customHeight="1">
      <c r="C46" s="167"/>
      <c r="D46" s="181"/>
      <c r="E46" s="189" t="s">
        <v>514</v>
      </c>
      <c r="F46" s="271" t="s">
        <v>515</v>
      </c>
      <c r="G46" s="272" t="s">
        <v>459</v>
      </c>
      <c r="H46" s="273">
        <v>135.4</v>
      </c>
      <c r="I46" s="185"/>
    </row>
    <row r="47" spans="3:9" ht="27" customHeight="1">
      <c r="C47" s="167"/>
      <c r="D47" s="181"/>
      <c r="E47" s="189" t="s">
        <v>516</v>
      </c>
      <c r="F47" s="271" t="s">
        <v>517</v>
      </c>
      <c r="G47" s="272" t="s">
        <v>459</v>
      </c>
      <c r="H47" s="273">
        <v>5.6</v>
      </c>
      <c r="I47" s="185"/>
    </row>
    <row r="48" spans="3:9" ht="27" customHeight="1">
      <c r="C48" s="167"/>
      <c r="D48" s="181"/>
      <c r="E48" s="189" t="s">
        <v>518</v>
      </c>
      <c r="F48" s="271" t="s">
        <v>519</v>
      </c>
      <c r="G48" s="269" t="s">
        <v>520</v>
      </c>
      <c r="H48" s="276">
        <v>2</v>
      </c>
      <c r="I48" s="185"/>
    </row>
    <row r="49" spans="3:9" ht="27" customHeight="1">
      <c r="C49" s="167"/>
      <c r="D49" s="181"/>
      <c r="E49" s="189" t="s">
        <v>521</v>
      </c>
      <c r="F49" s="271" t="s">
        <v>522</v>
      </c>
      <c r="G49" s="272" t="s">
        <v>459</v>
      </c>
      <c r="H49" s="273">
        <v>16.7</v>
      </c>
      <c r="I49" s="185"/>
    </row>
    <row r="50" spans="3:9" ht="45" customHeight="1">
      <c r="C50" s="167"/>
      <c r="D50" s="181"/>
      <c r="E50" s="189" t="s">
        <v>523</v>
      </c>
      <c r="F50" s="270" t="s">
        <v>524</v>
      </c>
      <c r="G50" s="272" t="s">
        <v>459</v>
      </c>
      <c r="H50" s="273">
        <v>0</v>
      </c>
      <c r="I50" s="185"/>
    </row>
    <row r="51" spans="3:9" ht="42" customHeight="1">
      <c r="C51" s="167"/>
      <c r="D51" s="181"/>
      <c r="E51" s="189" t="s">
        <v>340</v>
      </c>
      <c r="F51" s="268" t="s">
        <v>525</v>
      </c>
      <c r="G51" s="272" t="s">
        <v>459</v>
      </c>
      <c r="H51" s="273">
        <f>H15-H16</f>
        <v>-43.30000000000018</v>
      </c>
      <c r="I51" s="185"/>
    </row>
    <row r="52" spans="3:9" ht="57" customHeight="1">
      <c r="C52" s="167"/>
      <c r="D52" s="181"/>
      <c r="E52" s="189" t="s">
        <v>343</v>
      </c>
      <c r="F52" s="268" t="s">
        <v>526</v>
      </c>
      <c r="G52" s="272" t="s">
        <v>459</v>
      </c>
      <c r="H52" s="273">
        <v>0</v>
      </c>
      <c r="I52" s="185"/>
    </row>
    <row r="53" spans="3:9" ht="42" customHeight="1">
      <c r="C53" s="167"/>
      <c r="D53" s="181"/>
      <c r="E53" s="189" t="s">
        <v>378</v>
      </c>
      <c r="F53" s="268" t="s">
        <v>527</v>
      </c>
      <c r="G53" s="272" t="s">
        <v>459</v>
      </c>
      <c r="H53" s="273">
        <v>0</v>
      </c>
      <c r="I53" s="185"/>
    </row>
    <row r="54" spans="3:9" ht="24" customHeight="1">
      <c r="C54" s="167"/>
      <c r="D54" s="181"/>
      <c r="E54" s="189" t="s">
        <v>380</v>
      </c>
      <c r="F54" s="268" t="s">
        <v>528</v>
      </c>
      <c r="G54" s="269" t="s">
        <v>529</v>
      </c>
      <c r="H54" s="274">
        <f>H55+H56</f>
        <v>453.6</v>
      </c>
      <c r="I54" s="185"/>
    </row>
    <row r="55" spans="3:9" ht="21" customHeight="1">
      <c r="C55" s="167"/>
      <c r="D55" s="181"/>
      <c r="E55" s="189" t="s">
        <v>382</v>
      </c>
      <c r="F55" s="270" t="s">
        <v>530</v>
      </c>
      <c r="G55" s="269" t="s">
        <v>529</v>
      </c>
      <c r="H55" s="273">
        <v>453.6</v>
      </c>
      <c r="I55" s="185"/>
    </row>
    <row r="56" spans="3:9" ht="21" customHeight="1">
      <c r="C56" s="167"/>
      <c r="D56" s="181"/>
      <c r="E56" s="189" t="s">
        <v>384</v>
      </c>
      <c r="F56" s="270" t="s">
        <v>531</v>
      </c>
      <c r="G56" s="269" t="s">
        <v>529</v>
      </c>
      <c r="H56" s="273">
        <v>0</v>
      </c>
      <c r="I56" s="185"/>
    </row>
    <row r="57" spans="3:9" ht="27" customHeight="1">
      <c r="C57" s="167"/>
      <c r="D57" s="181"/>
      <c r="E57" s="189" t="s">
        <v>400</v>
      </c>
      <c r="F57" s="268" t="s">
        <v>532</v>
      </c>
      <c r="G57" s="269" t="s">
        <v>529</v>
      </c>
      <c r="H57" s="274">
        <f>H58+H59</f>
        <v>0</v>
      </c>
      <c r="I57" s="185"/>
    </row>
    <row r="58" spans="3:9" ht="20.25" customHeight="1">
      <c r="C58" s="167"/>
      <c r="D58" s="181"/>
      <c r="E58" s="189" t="s">
        <v>533</v>
      </c>
      <c r="F58" s="270" t="s">
        <v>463</v>
      </c>
      <c r="G58" s="269" t="s">
        <v>529</v>
      </c>
      <c r="H58" s="273">
        <v>0</v>
      </c>
      <c r="I58" s="185"/>
    </row>
    <row r="59" spans="3:9" ht="20.25" customHeight="1">
      <c r="C59" s="167"/>
      <c r="D59" s="181"/>
      <c r="E59" s="189" t="s">
        <v>534</v>
      </c>
      <c r="F59" s="270" t="s">
        <v>465</v>
      </c>
      <c r="G59" s="269" t="s">
        <v>529</v>
      </c>
      <c r="H59" s="273">
        <v>0</v>
      </c>
      <c r="I59" s="185"/>
    </row>
    <row r="60" spans="3:9" ht="23.25" customHeight="1">
      <c r="C60" s="167"/>
      <c r="D60" s="181"/>
      <c r="E60" s="189" t="s">
        <v>402</v>
      </c>
      <c r="F60" s="268" t="s">
        <v>535</v>
      </c>
      <c r="G60" s="269" t="s">
        <v>529</v>
      </c>
      <c r="H60" s="273">
        <v>0</v>
      </c>
      <c r="I60" s="185"/>
    </row>
    <row r="61" spans="3:9" ht="23.25" customHeight="1">
      <c r="C61" s="167"/>
      <c r="D61" s="181"/>
      <c r="E61" s="189" t="s">
        <v>404</v>
      </c>
      <c r="F61" s="268" t="s">
        <v>536</v>
      </c>
      <c r="G61" s="269" t="s">
        <v>529</v>
      </c>
      <c r="H61" s="274">
        <f>H62+H63</f>
        <v>199.89999999999998</v>
      </c>
      <c r="I61" s="185"/>
    </row>
    <row r="62" spans="3:9" ht="20.25" customHeight="1">
      <c r="C62" s="167"/>
      <c r="D62" s="181"/>
      <c r="E62" s="189" t="s">
        <v>537</v>
      </c>
      <c r="F62" s="270" t="s">
        <v>538</v>
      </c>
      <c r="G62" s="269" t="s">
        <v>529</v>
      </c>
      <c r="H62" s="273">
        <v>65.2</v>
      </c>
      <c r="I62" s="185"/>
    </row>
    <row r="63" spans="3:9" ht="20.25" customHeight="1">
      <c r="C63" s="167"/>
      <c r="D63" s="181"/>
      <c r="E63" s="189" t="s">
        <v>539</v>
      </c>
      <c r="F63" s="270" t="s">
        <v>540</v>
      </c>
      <c r="G63" s="269" t="s">
        <v>529</v>
      </c>
      <c r="H63" s="273">
        <v>134.7</v>
      </c>
      <c r="I63" s="185"/>
    </row>
    <row r="64" spans="3:9" ht="24" customHeight="1">
      <c r="C64" s="167"/>
      <c r="D64" s="181"/>
      <c r="E64" s="189" t="s">
        <v>406</v>
      </c>
      <c r="F64" s="277" t="s">
        <v>541</v>
      </c>
      <c r="G64" s="269" t="s">
        <v>542</v>
      </c>
      <c r="H64" s="273">
        <v>55.6</v>
      </c>
      <c r="I64" s="185"/>
    </row>
    <row r="65" spans="3:9" ht="24" customHeight="1">
      <c r="C65" s="167"/>
      <c r="D65" s="181"/>
      <c r="E65" s="189" t="s">
        <v>408</v>
      </c>
      <c r="F65" s="268" t="s">
        <v>543</v>
      </c>
      <c r="G65" s="269" t="s">
        <v>544</v>
      </c>
      <c r="H65" s="273">
        <v>39.9</v>
      </c>
      <c r="I65" s="185"/>
    </row>
    <row r="66" spans="3:9" ht="24" customHeight="1">
      <c r="C66" s="167"/>
      <c r="D66" s="181"/>
      <c r="E66" s="189" t="s">
        <v>410</v>
      </c>
      <c r="F66" s="268" t="s">
        <v>545</v>
      </c>
      <c r="G66" s="269" t="s">
        <v>546</v>
      </c>
      <c r="H66" s="276">
        <v>9</v>
      </c>
      <c r="I66" s="185"/>
    </row>
    <row r="67" spans="3:9" ht="24" customHeight="1">
      <c r="C67" s="167"/>
      <c r="D67" s="181"/>
      <c r="E67" s="189" t="s">
        <v>412</v>
      </c>
      <c r="F67" s="277" t="s">
        <v>547</v>
      </c>
      <c r="G67" s="269" t="s">
        <v>546</v>
      </c>
      <c r="H67" s="276">
        <v>1</v>
      </c>
      <c r="I67" s="185"/>
    </row>
    <row r="68" spans="3:9" ht="24" customHeight="1">
      <c r="C68" s="167"/>
      <c r="D68" s="181"/>
      <c r="E68" s="189" t="s">
        <v>414</v>
      </c>
      <c r="F68" s="270" t="s">
        <v>548</v>
      </c>
      <c r="G68" s="269" t="s">
        <v>520</v>
      </c>
      <c r="H68" s="276">
        <v>9</v>
      </c>
      <c r="I68" s="185"/>
    </row>
    <row r="69" spans="3:9" ht="33.75">
      <c r="C69" s="167"/>
      <c r="D69" s="181"/>
      <c r="E69" s="189" t="s">
        <v>416</v>
      </c>
      <c r="F69" s="270" t="s">
        <v>549</v>
      </c>
      <c r="G69" s="272" t="s">
        <v>550</v>
      </c>
      <c r="H69" s="273">
        <v>0.7</v>
      </c>
      <c r="I69" s="185"/>
    </row>
    <row r="70" spans="3:9" ht="24" customHeight="1">
      <c r="C70" s="167"/>
      <c r="D70" s="181"/>
      <c r="E70" s="189" t="s">
        <v>424</v>
      </c>
      <c r="F70" s="277" t="s">
        <v>551</v>
      </c>
      <c r="G70" s="269" t="s">
        <v>529</v>
      </c>
      <c r="H70" s="252">
        <f>H71+H72</f>
        <v>7.4</v>
      </c>
      <c r="I70" s="185"/>
    </row>
    <row r="71" spans="3:9" ht="24" customHeight="1">
      <c r="C71" s="167"/>
      <c r="D71" s="181"/>
      <c r="E71" s="189" t="s">
        <v>426</v>
      </c>
      <c r="F71" s="270" t="s">
        <v>552</v>
      </c>
      <c r="G71" s="269" t="s">
        <v>529</v>
      </c>
      <c r="H71" s="191">
        <v>3.7</v>
      </c>
      <c r="I71" s="185"/>
    </row>
    <row r="72" spans="3:9" ht="24" customHeight="1">
      <c r="C72" s="167"/>
      <c r="D72" s="181"/>
      <c r="E72" s="189" t="s">
        <v>428</v>
      </c>
      <c r="F72" s="270" t="s">
        <v>553</v>
      </c>
      <c r="G72" s="269" t="s">
        <v>529</v>
      </c>
      <c r="H72" s="252">
        <f>SUM(H73:H75)</f>
        <v>3.7</v>
      </c>
      <c r="I72" s="185"/>
    </row>
    <row r="73" spans="3:9" ht="21" customHeight="1">
      <c r="C73" s="167"/>
      <c r="D73" s="181"/>
      <c r="E73" s="189" t="s">
        <v>554</v>
      </c>
      <c r="F73" s="271" t="s">
        <v>555</v>
      </c>
      <c r="G73" s="269" t="s">
        <v>529</v>
      </c>
      <c r="H73" s="191">
        <v>0</v>
      </c>
      <c r="I73" s="185"/>
    </row>
    <row r="74" spans="3:9" ht="21" customHeight="1">
      <c r="C74" s="167"/>
      <c r="D74" s="181"/>
      <c r="E74" s="189" t="s">
        <v>556</v>
      </c>
      <c r="F74" s="271" t="s">
        <v>557</v>
      </c>
      <c r="G74" s="269" t="s">
        <v>529</v>
      </c>
      <c r="H74" s="191">
        <v>0</v>
      </c>
      <c r="I74" s="185"/>
    </row>
    <row r="75" spans="3:9" ht="21" customHeight="1">
      <c r="C75" s="167"/>
      <c r="D75" s="181"/>
      <c r="E75" s="189" t="s">
        <v>558</v>
      </c>
      <c r="F75" s="271" t="s">
        <v>559</v>
      </c>
      <c r="G75" s="269" t="s">
        <v>529</v>
      </c>
      <c r="H75" s="191">
        <v>3.7</v>
      </c>
      <c r="I75" s="185"/>
    </row>
    <row r="76" spans="3:9" ht="33.75">
      <c r="C76" s="167"/>
      <c r="D76" s="181"/>
      <c r="E76" s="192" t="s">
        <v>432</v>
      </c>
      <c r="F76" s="278" t="s">
        <v>560</v>
      </c>
      <c r="G76" s="279" t="s">
        <v>542</v>
      </c>
      <c r="H76" s="194">
        <v>80</v>
      </c>
      <c r="I76" s="185"/>
    </row>
    <row r="77" spans="3:9" ht="59.25" customHeight="1">
      <c r="C77" s="167"/>
      <c r="D77" s="181"/>
      <c r="E77" s="195" t="s">
        <v>434</v>
      </c>
      <c r="F77" s="280" t="s">
        <v>561</v>
      </c>
      <c r="G77" s="281"/>
      <c r="H77" s="282"/>
      <c r="I77" s="185"/>
    </row>
    <row r="78" spans="4:9" ht="11.25">
      <c r="D78" s="283"/>
      <c r="E78" s="171"/>
      <c r="F78" s="171"/>
      <c r="G78" s="171"/>
      <c r="H78" s="171"/>
      <c r="I78" s="172"/>
    </row>
  </sheetData>
  <sheetProtection sheet="1"/>
  <mergeCells count="1">
    <mergeCell ref="E10:H10"/>
  </mergeCells>
  <dataValidations count="4">
    <dataValidation type="list" allowBlank="1" showErrorMessage="1" sqref="H14">
      <formula1>kind_of_activity</formula1>
      <formula2>0</formula2>
    </dataValidation>
    <dataValidation type="decimal" allowBlank="1" showErrorMessage="1" sqref="H15:H47 H49:H65 H69:H76">
      <formula1>-999999999999999</formula1>
      <formula2>999999999999999</formula2>
    </dataValidation>
    <dataValidation type="textLength" operator="lessThanOrEqual" allowBlank="1" showErrorMessage="1" sqref="H77">
      <formula1>300</formula1>
    </dataValidation>
    <dataValidation type="whole" allowBlank="1" showErrorMessage="1" sqref="H48 H66:H68">
      <formula1>0</formula1>
      <formula2>999999999999999</formula2>
    </dataValidation>
  </dataValidations>
  <hyperlinks>
    <hyperlink ref="F9" location="Список листов!A1" display="Список листов"/>
  </hyperlinks>
  <printOptions/>
  <pageMargins left="0.75" right="0.75" top="1" bottom="1" header="0.5118055555555555" footer="0.5118055555555555"/>
  <pageSetup fitToHeight="2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I12" sqref="I12"/>
    </sheetView>
  </sheetViews>
  <sheetFormatPr defaultColWidth="9.00390625" defaultRowHeight="12.75"/>
  <cols>
    <col min="1" max="2" width="0" style="89" hidden="1" customWidth="1"/>
    <col min="3" max="3" width="2.375" style="89" customWidth="1"/>
    <col min="4" max="4" width="10.125" style="89" customWidth="1"/>
    <col min="5" max="5" width="8.125" style="89" customWidth="1"/>
    <col min="6" max="6" width="52.625" style="89" customWidth="1"/>
    <col min="7" max="7" width="48.375" style="89" customWidth="1"/>
    <col min="8" max="8" width="3.25390625" style="89" customWidth="1"/>
    <col min="9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4"/>
      <c r="F8" s="94"/>
      <c r="G8" s="94"/>
      <c r="H8" s="95"/>
    </row>
    <row r="9" spans="4:8" ht="11.25">
      <c r="D9" s="96"/>
      <c r="E9" s="171"/>
      <c r="F9" s="98" t="s">
        <v>288</v>
      </c>
      <c r="G9" s="171"/>
      <c r="H9" s="185"/>
    </row>
    <row r="10" spans="4:8" ht="26.25" customHeight="1">
      <c r="D10" s="96"/>
      <c r="E10" s="331" t="s">
        <v>562</v>
      </c>
      <c r="F10" s="331"/>
      <c r="G10" s="331"/>
      <c r="H10" s="185"/>
    </row>
    <row r="11" spans="4:8" ht="11.25">
      <c r="D11" s="96"/>
      <c r="E11" s="284"/>
      <c r="F11" s="284"/>
      <c r="G11" s="284"/>
      <c r="H11" s="185"/>
    </row>
    <row r="12" spans="4:8" ht="42" customHeight="1">
      <c r="D12" s="96"/>
      <c r="E12" s="332" t="s">
        <v>563</v>
      </c>
      <c r="F12" s="332"/>
      <c r="G12" s="332"/>
      <c r="H12" s="185"/>
    </row>
    <row r="13" spans="4:8" ht="22.5" customHeight="1">
      <c r="D13" s="96"/>
      <c r="E13" s="176" t="s">
        <v>290</v>
      </c>
      <c r="F13" s="111" t="s">
        <v>564</v>
      </c>
      <c r="G13" s="177" t="s">
        <v>565</v>
      </c>
      <c r="H13" s="185"/>
    </row>
    <row r="14" spans="4:8" ht="11.25">
      <c r="D14" s="285"/>
      <c r="E14" s="286">
        <v>1</v>
      </c>
      <c r="F14" s="287">
        <f>E14+1</f>
        <v>2</v>
      </c>
      <c r="G14" s="288">
        <v>3</v>
      </c>
      <c r="H14" s="185"/>
    </row>
    <row r="15" spans="4:8" ht="11.25">
      <c r="D15" s="285"/>
      <c r="E15" s="289">
        <v>1</v>
      </c>
      <c r="F15" s="290" t="s">
        <v>566</v>
      </c>
      <c r="G15" s="291" t="s">
        <v>567</v>
      </c>
      <c r="H15" s="185"/>
    </row>
    <row r="16" spans="4:8" ht="22.5">
      <c r="D16" s="285"/>
      <c r="E16" s="289">
        <v>2</v>
      </c>
      <c r="F16" s="290" t="s">
        <v>568</v>
      </c>
      <c r="G16" s="291" t="s">
        <v>567</v>
      </c>
      <c r="H16" s="185"/>
    </row>
    <row r="17" spans="4:8" ht="55.5" customHeight="1">
      <c r="D17" s="285"/>
      <c r="E17" s="289">
        <v>3</v>
      </c>
      <c r="F17" s="290" t="s">
        <v>569</v>
      </c>
      <c r="G17" s="291" t="s">
        <v>567</v>
      </c>
      <c r="H17" s="185"/>
    </row>
    <row r="18" spans="4:8" ht="22.5">
      <c r="D18" s="285"/>
      <c r="E18" s="289">
        <v>4</v>
      </c>
      <c r="F18" s="290" t="s">
        <v>570</v>
      </c>
      <c r="G18" s="292"/>
      <c r="H18" s="185"/>
    </row>
    <row r="19" spans="4:8" ht="13.5">
      <c r="D19" s="285"/>
      <c r="E19" s="293" t="s">
        <v>361</v>
      </c>
      <c r="F19" s="190" t="s">
        <v>571</v>
      </c>
      <c r="G19" s="294" t="s">
        <v>572</v>
      </c>
      <c r="H19" s="185"/>
    </row>
    <row r="20" spans="4:8" ht="11.25">
      <c r="D20" s="285"/>
      <c r="E20" s="293" t="s">
        <v>362</v>
      </c>
      <c r="F20" s="190" t="s">
        <v>573</v>
      </c>
      <c r="G20" s="291" t="s">
        <v>574</v>
      </c>
      <c r="H20" s="185"/>
    </row>
    <row r="21" spans="4:8" ht="11.25">
      <c r="D21" s="285"/>
      <c r="E21" s="293" t="s">
        <v>363</v>
      </c>
      <c r="F21" s="190" t="s">
        <v>575</v>
      </c>
      <c r="G21" s="295" t="s">
        <v>277</v>
      </c>
      <c r="H21" s="185"/>
    </row>
    <row r="22" spans="4:8" ht="11.25">
      <c r="D22" s="285"/>
      <c r="E22" s="293" t="s">
        <v>365</v>
      </c>
      <c r="F22" s="190" t="s">
        <v>576</v>
      </c>
      <c r="G22" s="291" t="s">
        <v>577</v>
      </c>
      <c r="H22" s="185"/>
    </row>
    <row r="23" spans="4:8" ht="33.75">
      <c r="D23" s="285" t="s">
        <v>451</v>
      </c>
      <c r="E23" s="289">
        <v>5</v>
      </c>
      <c r="F23" s="290" t="s">
        <v>578</v>
      </c>
      <c r="G23" s="291" t="s">
        <v>567</v>
      </c>
      <c r="H23" s="185"/>
    </row>
    <row r="24" spans="4:8" ht="33.75">
      <c r="D24" s="285"/>
      <c r="E24" s="289">
        <v>6</v>
      </c>
      <c r="F24" s="296" t="s">
        <v>579</v>
      </c>
      <c r="G24" s="291"/>
      <c r="H24" s="185"/>
    </row>
    <row r="25" spans="4:8" ht="11.25">
      <c r="D25" s="285" t="s">
        <v>452</v>
      </c>
      <c r="E25" s="297"/>
      <c r="F25" s="298" t="s">
        <v>580</v>
      </c>
      <c r="G25" s="299"/>
      <c r="H25" s="185"/>
    </row>
    <row r="26" spans="4:8" ht="11.25">
      <c r="D26" s="96"/>
      <c r="E26" s="284"/>
      <c r="F26" s="284"/>
      <c r="G26" s="284"/>
      <c r="H26" s="185"/>
    </row>
    <row r="27" spans="4:8" ht="27.75" customHeight="1">
      <c r="D27" s="96"/>
      <c r="E27" s="333" t="s">
        <v>581</v>
      </c>
      <c r="F27" s="333"/>
      <c r="G27" s="333"/>
      <c r="H27" s="185"/>
    </row>
    <row r="28" spans="4:8" ht="27.75" customHeight="1">
      <c r="D28" s="96"/>
      <c r="E28" s="333" t="s">
        <v>582</v>
      </c>
      <c r="F28" s="333"/>
      <c r="G28" s="333"/>
      <c r="H28" s="185"/>
    </row>
    <row r="29" spans="4:8" ht="11.25">
      <c r="D29" s="283"/>
      <c r="E29" s="171"/>
      <c r="F29" s="171"/>
      <c r="G29" s="171"/>
      <c r="H29" s="172"/>
    </row>
  </sheetData>
  <sheetProtection sheet="1" formatColumns="0" formatRows="0"/>
  <mergeCells count="4">
    <mergeCell ref="E10:G10"/>
    <mergeCell ref="E12:G12"/>
    <mergeCell ref="E27:G27"/>
    <mergeCell ref="E28:G28"/>
  </mergeCells>
  <hyperlinks>
    <hyperlink ref="F9" location="Список листов!A1" display="Список листов"/>
    <hyperlink ref="G21" r:id="rId1" display="voshod_teploset@mail.ru"/>
    <hyperlink ref="F25" location="Ссылки на публикации!A1" display="Добавить запись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5"/>
  <dimension ref="A1:H175"/>
  <sheetViews>
    <sheetView workbookViewId="0" topLeftCell="A1">
      <selection activeCell="A2" sqref="A2"/>
    </sheetView>
  </sheetViews>
  <sheetFormatPr defaultColWidth="9.00390625" defaultRowHeight="12.75"/>
  <cols>
    <col min="1" max="16384" width="9.125" style="301" customWidth="1"/>
  </cols>
  <sheetData>
    <row r="1" spans="2:8" ht="12.75">
      <c r="B1" t="s">
        <v>583</v>
      </c>
      <c r="C1" t="s">
        <v>584</v>
      </c>
      <c r="D1" t="s">
        <v>585</v>
      </c>
      <c r="E1" s="301" t="s">
        <v>586</v>
      </c>
      <c r="F1" s="301" t="s">
        <v>587</v>
      </c>
      <c r="G1" s="301" t="s">
        <v>588</v>
      </c>
      <c r="H1" s="301" t="s">
        <v>589</v>
      </c>
    </row>
    <row r="2" spans="1:8" ht="11.25">
      <c r="A2" s="301">
        <v>1</v>
      </c>
      <c r="B2" s="302" t="s">
        <v>590</v>
      </c>
      <c r="C2" s="302" t="s">
        <v>591</v>
      </c>
      <c r="D2" s="302" t="s">
        <v>592</v>
      </c>
      <c r="E2" s="302" t="s">
        <v>593</v>
      </c>
      <c r="F2" s="301" t="s">
        <v>594</v>
      </c>
      <c r="G2" s="301" t="s">
        <v>595</v>
      </c>
      <c r="H2" s="301" t="s">
        <v>596</v>
      </c>
    </row>
    <row r="3" spans="1:8" ht="11.25">
      <c r="A3" s="301">
        <v>2</v>
      </c>
      <c r="B3" s="302" t="s">
        <v>597</v>
      </c>
      <c r="C3" s="302" t="s">
        <v>598</v>
      </c>
      <c r="D3" s="302" t="s">
        <v>599</v>
      </c>
      <c r="E3" s="302" t="s">
        <v>600</v>
      </c>
      <c r="F3" s="301" t="s">
        <v>601</v>
      </c>
      <c r="G3" s="301" t="s">
        <v>602</v>
      </c>
      <c r="H3" s="301" t="s">
        <v>235</v>
      </c>
    </row>
    <row r="4" spans="1:8" ht="11.25">
      <c r="A4" s="301">
        <v>3</v>
      </c>
      <c r="B4" s="302" t="s">
        <v>603</v>
      </c>
      <c r="C4" s="302" t="s">
        <v>604</v>
      </c>
      <c r="D4" s="302" t="s">
        <v>605</v>
      </c>
      <c r="E4" s="302" t="s">
        <v>606</v>
      </c>
      <c r="F4" s="301" t="s">
        <v>607</v>
      </c>
      <c r="G4" s="301" t="s">
        <v>608</v>
      </c>
      <c r="H4" s="301" t="s">
        <v>596</v>
      </c>
    </row>
    <row r="5" spans="1:8" ht="11.25">
      <c r="A5" s="301">
        <v>4</v>
      </c>
      <c r="B5" s="302" t="s">
        <v>609</v>
      </c>
      <c r="C5" s="302"/>
      <c r="D5" s="302" t="s">
        <v>610</v>
      </c>
      <c r="E5" s="302" t="s">
        <v>611</v>
      </c>
      <c r="F5" s="301" t="s">
        <v>612</v>
      </c>
      <c r="G5" s="301" t="s">
        <v>613</v>
      </c>
      <c r="H5" s="301" t="s">
        <v>235</v>
      </c>
    </row>
    <row r="6" spans="1:8" ht="11.25">
      <c r="A6" s="301">
        <v>5</v>
      </c>
      <c r="B6" s="302" t="s">
        <v>238</v>
      </c>
      <c r="C6" s="302" t="s">
        <v>614</v>
      </c>
      <c r="D6" s="302" t="s">
        <v>615</v>
      </c>
      <c r="E6" s="302" t="s">
        <v>616</v>
      </c>
      <c r="F6" s="301" t="s">
        <v>617</v>
      </c>
      <c r="G6" s="301" t="s">
        <v>232</v>
      </c>
      <c r="H6" s="301" t="s">
        <v>596</v>
      </c>
    </row>
    <row r="7" spans="1:8" ht="11.25">
      <c r="A7" s="301">
        <v>6</v>
      </c>
      <c r="B7" s="302" t="s">
        <v>238</v>
      </c>
      <c r="C7" s="302" t="s">
        <v>618</v>
      </c>
      <c r="D7" s="302" t="s">
        <v>619</v>
      </c>
      <c r="E7" s="302" t="s">
        <v>620</v>
      </c>
      <c r="F7" s="301" t="s">
        <v>621</v>
      </c>
      <c r="G7" s="301" t="s">
        <v>622</v>
      </c>
      <c r="H7" s="301" t="s">
        <v>235</v>
      </c>
    </row>
    <row r="8" spans="1:8" ht="11.25">
      <c r="A8" s="301">
        <v>7</v>
      </c>
      <c r="B8" s="302" t="s">
        <v>238</v>
      </c>
      <c r="C8" s="302" t="s">
        <v>623</v>
      </c>
      <c r="D8" s="302" t="s">
        <v>624</v>
      </c>
      <c r="E8" s="302" t="s">
        <v>625</v>
      </c>
      <c r="F8" s="301" t="s">
        <v>626</v>
      </c>
      <c r="G8" s="301" t="s">
        <v>232</v>
      </c>
      <c r="H8" s="301" t="s">
        <v>596</v>
      </c>
    </row>
    <row r="9" spans="1:8" ht="11.25">
      <c r="A9" s="301">
        <v>8</v>
      </c>
      <c r="B9" s="302" t="s">
        <v>238</v>
      </c>
      <c r="C9" s="302"/>
      <c r="D9" s="302" t="s">
        <v>627</v>
      </c>
      <c r="E9" s="302" t="s">
        <v>225</v>
      </c>
      <c r="F9" s="301" t="s">
        <v>229</v>
      </c>
      <c r="G9" s="301" t="s">
        <v>232</v>
      </c>
      <c r="H9" s="301" t="s">
        <v>596</v>
      </c>
    </row>
    <row r="10" spans="1:8" ht="11.25">
      <c r="A10" s="301">
        <v>9</v>
      </c>
      <c r="B10" s="302" t="s">
        <v>238</v>
      </c>
      <c r="C10" s="302"/>
      <c r="D10" s="302" t="s">
        <v>627</v>
      </c>
      <c r="E10" s="302" t="s">
        <v>628</v>
      </c>
      <c r="F10" s="301" t="s">
        <v>629</v>
      </c>
      <c r="G10" s="301" t="s">
        <v>232</v>
      </c>
      <c r="H10" s="301" t="s">
        <v>235</v>
      </c>
    </row>
    <row r="11" spans="1:8" ht="11.25">
      <c r="A11" s="301">
        <v>10</v>
      </c>
      <c r="B11" s="302" t="s">
        <v>238</v>
      </c>
      <c r="C11" s="302"/>
      <c r="D11" s="302" t="s">
        <v>627</v>
      </c>
      <c r="E11" s="302" t="s">
        <v>630</v>
      </c>
      <c r="F11" s="301" t="s">
        <v>631</v>
      </c>
      <c r="G11" s="301" t="s">
        <v>622</v>
      </c>
      <c r="H11" s="301" t="s">
        <v>235</v>
      </c>
    </row>
    <row r="12" spans="1:8" ht="11.25">
      <c r="A12" s="301">
        <v>11</v>
      </c>
      <c r="B12" s="302" t="s">
        <v>632</v>
      </c>
      <c r="C12" s="302"/>
      <c r="D12" s="302" t="s">
        <v>633</v>
      </c>
      <c r="E12" s="302" t="s">
        <v>634</v>
      </c>
      <c r="F12" s="301" t="s">
        <v>635</v>
      </c>
      <c r="G12" s="301" t="s">
        <v>636</v>
      </c>
      <c r="H12" s="301" t="s">
        <v>596</v>
      </c>
    </row>
    <row r="13" spans="1:8" ht="11.25">
      <c r="A13" s="301">
        <v>12</v>
      </c>
      <c r="B13" s="302" t="s">
        <v>637</v>
      </c>
      <c r="C13" s="302" t="s">
        <v>638</v>
      </c>
      <c r="D13" s="302" t="s">
        <v>639</v>
      </c>
      <c r="E13" s="302" t="s">
        <v>640</v>
      </c>
      <c r="F13" s="301" t="s">
        <v>641</v>
      </c>
      <c r="G13" s="301" t="s">
        <v>602</v>
      </c>
      <c r="H13" s="301" t="s">
        <v>596</v>
      </c>
    </row>
    <row r="14" spans="1:8" ht="11.25">
      <c r="A14" s="301">
        <v>13</v>
      </c>
      <c r="B14" s="302" t="s">
        <v>637</v>
      </c>
      <c r="C14" s="302" t="s">
        <v>642</v>
      </c>
      <c r="D14" s="302" t="s">
        <v>643</v>
      </c>
      <c r="E14" s="302" t="s">
        <v>644</v>
      </c>
      <c r="F14" s="301" t="s">
        <v>645</v>
      </c>
      <c r="G14" s="301" t="s">
        <v>602</v>
      </c>
      <c r="H14" s="301" t="s">
        <v>596</v>
      </c>
    </row>
    <row r="15" spans="1:8" ht="11.25">
      <c r="A15" s="301">
        <v>14</v>
      </c>
      <c r="B15" s="302" t="s">
        <v>646</v>
      </c>
      <c r="C15" s="302" t="s">
        <v>647</v>
      </c>
      <c r="D15" s="302" t="s">
        <v>648</v>
      </c>
      <c r="E15" s="302" t="s">
        <v>649</v>
      </c>
      <c r="F15" s="301" t="s">
        <v>650</v>
      </c>
      <c r="G15" s="301" t="s">
        <v>651</v>
      </c>
      <c r="H15" s="301" t="s">
        <v>235</v>
      </c>
    </row>
    <row r="16" spans="1:8" ht="11.25">
      <c r="A16" s="301">
        <v>15</v>
      </c>
      <c r="B16" s="302" t="s">
        <v>646</v>
      </c>
      <c r="C16" s="302"/>
      <c r="D16" s="302" t="s">
        <v>652</v>
      </c>
      <c r="E16" s="302" t="s">
        <v>653</v>
      </c>
      <c r="F16" s="301" t="s">
        <v>654</v>
      </c>
      <c r="G16" s="301" t="s">
        <v>602</v>
      </c>
      <c r="H16" s="301" t="s">
        <v>235</v>
      </c>
    </row>
    <row r="17" spans="1:8" ht="11.25">
      <c r="A17" s="301">
        <v>16</v>
      </c>
      <c r="B17" s="302" t="s">
        <v>646</v>
      </c>
      <c r="C17" s="302"/>
      <c r="D17" s="302" t="s">
        <v>652</v>
      </c>
      <c r="E17" s="302" t="s">
        <v>655</v>
      </c>
      <c r="F17" s="301" t="s">
        <v>656</v>
      </c>
      <c r="G17" s="301" t="s">
        <v>602</v>
      </c>
      <c r="H17" s="301" t="s">
        <v>235</v>
      </c>
    </row>
    <row r="18" spans="1:8" ht="11.25">
      <c r="A18" s="301">
        <v>17</v>
      </c>
      <c r="B18" s="302" t="s">
        <v>657</v>
      </c>
      <c r="C18" s="302" t="s">
        <v>658</v>
      </c>
      <c r="D18" s="302" t="s">
        <v>659</v>
      </c>
      <c r="E18" s="302" t="s">
        <v>660</v>
      </c>
      <c r="F18" s="301" t="s">
        <v>661</v>
      </c>
      <c r="G18" s="301" t="s">
        <v>662</v>
      </c>
      <c r="H18" s="301" t="s">
        <v>596</v>
      </c>
    </row>
    <row r="19" spans="1:8" ht="11.25">
      <c r="A19" s="301">
        <v>18</v>
      </c>
      <c r="B19" s="302" t="s">
        <v>657</v>
      </c>
      <c r="C19" s="302"/>
      <c r="D19" s="302" t="s">
        <v>663</v>
      </c>
      <c r="E19" s="302" t="s">
        <v>664</v>
      </c>
      <c r="F19" s="301" t="s">
        <v>665</v>
      </c>
      <c r="G19" s="301" t="s">
        <v>662</v>
      </c>
      <c r="H19" s="301" t="s">
        <v>596</v>
      </c>
    </row>
    <row r="20" spans="1:8" ht="11.25">
      <c r="A20" s="301">
        <v>19</v>
      </c>
      <c r="B20" s="302" t="s">
        <v>666</v>
      </c>
      <c r="C20" s="302"/>
      <c r="D20" s="302" t="s">
        <v>667</v>
      </c>
      <c r="E20" s="302" t="s">
        <v>668</v>
      </c>
      <c r="F20" s="301" t="s">
        <v>669</v>
      </c>
      <c r="G20" s="301" t="s">
        <v>670</v>
      </c>
      <c r="H20" s="301" t="s">
        <v>596</v>
      </c>
    </row>
    <row r="21" spans="1:8" ht="11.25">
      <c r="A21" s="301">
        <v>20</v>
      </c>
      <c r="B21" s="302" t="s">
        <v>671</v>
      </c>
      <c r="C21" s="302" t="s">
        <v>672</v>
      </c>
      <c r="D21" s="302" t="s">
        <v>673</v>
      </c>
      <c r="E21" s="302" t="s">
        <v>674</v>
      </c>
      <c r="F21" s="301" t="s">
        <v>675</v>
      </c>
      <c r="G21" s="301" t="s">
        <v>676</v>
      </c>
      <c r="H21" s="301" t="s">
        <v>596</v>
      </c>
    </row>
    <row r="22" spans="1:8" ht="11.25">
      <c r="A22" s="301">
        <v>21</v>
      </c>
      <c r="B22" s="302" t="s">
        <v>671</v>
      </c>
      <c r="C22" s="302"/>
      <c r="D22" s="302" t="s">
        <v>677</v>
      </c>
      <c r="E22" s="302" t="s">
        <v>678</v>
      </c>
      <c r="F22" s="301" t="s">
        <v>679</v>
      </c>
      <c r="G22" s="301" t="s">
        <v>680</v>
      </c>
      <c r="H22" s="301" t="s">
        <v>235</v>
      </c>
    </row>
    <row r="23" spans="1:8" ht="11.25">
      <c r="A23" s="301">
        <v>22</v>
      </c>
      <c r="B23" s="302" t="s">
        <v>671</v>
      </c>
      <c r="C23" s="302"/>
      <c r="D23" s="302" t="s">
        <v>677</v>
      </c>
      <c r="E23" s="302" t="s">
        <v>681</v>
      </c>
      <c r="F23" s="301" t="s">
        <v>682</v>
      </c>
      <c r="G23" s="301" t="s">
        <v>680</v>
      </c>
      <c r="H23" s="301" t="s">
        <v>235</v>
      </c>
    </row>
    <row r="24" spans="1:8" ht="11.25">
      <c r="A24" s="301">
        <v>23</v>
      </c>
      <c r="B24" s="302" t="s">
        <v>671</v>
      </c>
      <c r="C24" s="302"/>
      <c r="D24" s="302" t="s">
        <v>677</v>
      </c>
      <c r="E24" s="302" t="s">
        <v>683</v>
      </c>
      <c r="F24" s="301" t="s">
        <v>684</v>
      </c>
      <c r="G24" s="301" t="s">
        <v>676</v>
      </c>
      <c r="H24" s="301" t="s">
        <v>235</v>
      </c>
    </row>
    <row r="25" spans="1:8" ht="11.25">
      <c r="A25" s="301">
        <v>24</v>
      </c>
      <c r="B25" s="302" t="s">
        <v>685</v>
      </c>
      <c r="C25" s="302" t="s">
        <v>686</v>
      </c>
      <c r="D25" s="302" t="s">
        <v>687</v>
      </c>
      <c r="E25" s="302" t="s">
        <v>688</v>
      </c>
      <c r="F25" s="301" t="s">
        <v>689</v>
      </c>
      <c r="G25" s="301" t="s">
        <v>690</v>
      </c>
      <c r="H25" s="301" t="s">
        <v>596</v>
      </c>
    </row>
    <row r="26" spans="1:8" ht="11.25">
      <c r="A26" s="301">
        <v>25</v>
      </c>
      <c r="B26" s="302" t="s">
        <v>685</v>
      </c>
      <c r="C26" s="302"/>
      <c r="D26" s="302" t="s">
        <v>691</v>
      </c>
      <c r="E26" s="302" t="s">
        <v>692</v>
      </c>
      <c r="F26" s="301" t="s">
        <v>693</v>
      </c>
      <c r="G26" s="301" t="s">
        <v>694</v>
      </c>
      <c r="H26" s="301" t="s">
        <v>235</v>
      </c>
    </row>
    <row r="27" spans="1:8" ht="11.25">
      <c r="A27" s="301">
        <v>26</v>
      </c>
      <c r="B27" s="302" t="s">
        <v>695</v>
      </c>
      <c r="C27" s="302" t="s">
        <v>696</v>
      </c>
      <c r="D27" s="302" t="s">
        <v>697</v>
      </c>
      <c r="E27" s="302" t="s">
        <v>698</v>
      </c>
      <c r="F27" s="301" t="s">
        <v>699</v>
      </c>
      <c r="G27" s="301" t="s">
        <v>700</v>
      </c>
      <c r="H27" s="301" t="s">
        <v>596</v>
      </c>
    </row>
    <row r="28" spans="1:8" ht="11.25">
      <c r="A28" s="301">
        <v>27</v>
      </c>
      <c r="B28" s="302" t="s">
        <v>695</v>
      </c>
      <c r="C28" s="302"/>
      <c r="D28" s="302" t="s">
        <v>701</v>
      </c>
      <c r="E28" s="302" t="s">
        <v>702</v>
      </c>
      <c r="F28" s="301" t="s">
        <v>703</v>
      </c>
      <c r="G28" s="301" t="s">
        <v>700</v>
      </c>
      <c r="H28" s="301" t="s">
        <v>235</v>
      </c>
    </row>
    <row r="29" spans="1:8" ht="11.25">
      <c r="A29" s="301">
        <v>28</v>
      </c>
      <c r="B29" s="302" t="s">
        <v>695</v>
      </c>
      <c r="C29" s="302"/>
      <c r="D29" s="302" t="s">
        <v>701</v>
      </c>
      <c r="E29" s="302" t="s">
        <v>704</v>
      </c>
      <c r="F29" s="301" t="s">
        <v>705</v>
      </c>
      <c r="G29" s="301" t="s">
        <v>700</v>
      </c>
      <c r="H29" s="301" t="s">
        <v>235</v>
      </c>
    </row>
    <row r="30" spans="1:8" ht="11.25">
      <c r="A30" s="301">
        <v>29</v>
      </c>
      <c r="B30" s="302" t="s">
        <v>695</v>
      </c>
      <c r="C30" s="302"/>
      <c r="D30" s="302" t="s">
        <v>701</v>
      </c>
      <c r="E30" s="302" t="s">
        <v>706</v>
      </c>
      <c r="F30" s="301" t="s">
        <v>707</v>
      </c>
      <c r="G30" s="301" t="s">
        <v>700</v>
      </c>
      <c r="H30" s="301" t="s">
        <v>235</v>
      </c>
    </row>
    <row r="31" spans="1:8" ht="11.25">
      <c r="A31" s="301">
        <v>30</v>
      </c>
      <c r="B31" s="302" t="s">
        <v>695</v>
      </c>
      <c r="C31" s="302"/>
      <c r="D31" s="302" t="s">
        <v>701</v>
      </c>
      <c r="E31" s="302" t="s">
        <v>708</v>
      </c>
      <c r="F31" s="301" t="s">
        <v>709</v>
      </c>
      <c r="G31" s="301" t="s">
        <v>700</v>
      </c>
      <c r="H31" s="301" t="s">
        <v>235</v>
      </c>
    </row>
    <row r="32" spans="1:8" ht="11.25">
      <c r="A32" s="301">
        <v>31</v>
      </c>
      <c r="B32" s="302" t="s">
        <v>695</v>
      </c>
      <c r="C32" s="302"/>
      <c r="D32" s="302" t="s">
        <v>701</v>
      </c>
      <c r="E32" s="302" t="s">
        <v>710</v>
      </c>
      <c r="F32" s="301" t="s">
        <v>711</v>
      </c>
      <c r="G32" s="301" t="s">
        <v>700</v>
      </c>
      <c r="H32" s="301" t="s">
        <v>235</v>
      </c>
    </row>
    <row r="33" spans="1:8" ht="11.25">
      <c r="A33" s="301">
        <v>32</v>
      </c>
      <c r="B33" s="302" t="s">
        <v>695</v>
      </c>
      <c r="C33" s="302"/>
      <c r="D33" s="302" t="s">
        <v>701</v>
      </c>
      <c r="E33" s="302" t="s">
        <v>712</v>
      </c>
      <c r="F33" s="301" t="s">
        <v>713</v>
      </c>
      <c r="G33" s="301" t="s">
        <v>700</v>
      </c>
      <c r="H33" s="301" t="s">
        <v>235</v>
      </c>
    </row>
    <row r="34" spans="1:8" ht="11.25">
      <c r="A34" s="301">
        <v>33</v>
      </c>
      <c r="B34" s="302" t="s">
        <v>714</v>
      </c>
      <c r="C34" s="302" t="s">
        <v>715</v>
      </c>
      <c r="D34" s="302" t="s">
        <v>716</v>
      </c>
      <c r="E34" s="302" t="s">
        <v>717</v>
      </c>
      <c r="F34" s="301" t="s">
        <v>718</v>
      </c>
      <c r="G34" s="301" t="s">
        <v>719</v>
      </c>
      <c r="H34" s="301" t="s">
        <v>596</v>
      </c>
    </row>
    <row r="35" spans="1:8" ht="11.25">
      <c r="A35" s="301">
        <v>34</v>
      </c>
      <c r="B35" s="302" t="s">
        <v>720</v>
      </c>
      <c r="C35" s="302" t="s">
        <v>720</v>
      </c>
      <c r="D35" s="302" t="s">
        <v>721</v>
      </c>
      <c r="E35" s="302" t="s">
        <v>722</v>
      </c>
      <c r="F35" s="301" t="s">
        <v>723</v>
      </c>
      <c r="G35" s="301" t="s">
        <v>232</v>
      </c>
      <c r="H35" s="301" t="s">
        <v>596</v>
      </c>
    </row>
    <row r="36" spans="1:8" ht="11.25">
      <c r="A36" s="301">
        <v>35</v>
      </c>
      <c r="B36" s="302" t="s">
        <v>720</v>
      </c>
      <c r="C36" s="302" t="s">
        <v>720</v>
      </c>
      <c r="D36" s="302" t="s">
        <v>721</v>
      </c>
      <c r="E36" s="302" t="s">
        <v>724</v>
      </c>
      <c r="F36" s="301" t="s">
        <v>725</v>
      </c>
      <c r="G36" s="301" t="s">
        <v>232</v>
      </c>
      <c r="H36" s="301" t="s">
        <v>726</v>
      </c>
    </row>
    <row r="37" spans="1:8" ht="11.25">
      <c r="A37" s="301">
        <v>36</v>
      </c>
      <c r="B37" s="302" t="s">
        <v>727</v>
      </c>
      <c r="C37" s="302" t="s">
        <v>727</v>
      </c>
      <c r="D37" s="302" t="s">
        <v>728</v>
      </c>
      <c r="E37" s="302" t="s">
        <v>729</v>
      </c>
      <c r="F37" s="301" t="s">
        <v>730</v>
      </c>
      <c r="G37" s="301" t="s">
        <v>731</v>
      </c>
      <c r="H37" s="301" t="s">
        <v>596</v>
      </c>
    </row>
    <row r="38" spans="1:8" ht="11.25">
      <c r="A38" s="301">
        <v>37</v>
      </c>
      <c r="B38" s="302" t="s">
        <v>727</v>
      </c>
      <c r="C38" s="302" t="s">
        <v>727</v>
      </c>
      <c r="D38" s="302" t="s">
        <v>728</v>
      </c>
      <c r="E38" s="302" t="s">
        <v>732</v>
      </c>
      <c r="F38" s="301" t="s">
        <v>733</v>
      </c>
      <c r="G38" s="301" t="s">
        <v>734</v>
      </c>
      <c r="H38" s="301" t="s">
        <v>596</v>
      </c>
    </row>
    <row r="39" spans="1:8" ht="11.25">
      <c r="A39" s="301">
        <v>38</v>
      </c>
      <c r="B39" s="302" t="s">
        <v>727</v>
      </c>
      <c r="C39" s="302" t="s">
        <v>727</v>
      </c>
      <c r="D39" s="302" t="s">
        <v>728</v>
      </c>
      <c r="E39" s="302" t="s">
        <v>735</v>
      </c>
      <c r="F39" s="301" t="s">
        <v>736</v>
      </c>
      <c r="G39" s="301" t="s">
        <v>734</v>
      </c>
      <c r="H39" s="301" t="s">
        <v>596</v>
      </c>
    </row>
    <row r="40" spans="1:8" ht="11.25">
      <c r="A40" s="301">
        <v>39</v>
      </c>
      <c r="B40" s="302" t="s">
        <v>727</v>
      </c>
      <c r="C40" s="302" t="s">
        <v>727</v>
      </c>
      <c r="D40" s="302" t="s">
        <v>728</v>
      </c>
      <c r="E40" s="302" t="s">
        <v>737</v>
      </c>
      <c r="F40" s="301" t="s">
        <v>738</v>
      </c>
      <c r="G40" s="301" t="s">
        <v>734</v>
      </c>
      <c r="H40" s="301" t="s">
        <v>726</v>
      </c>
    </row>
    <row r="41" spans="1:8" ht="11.25">
      <c r="A41" s="301">
        <v>40</v>
      </c>
      <c r="B41" s="302" t="s">
        <v>727</v>
      </c>
      <c r="C41" s="302" t="s">
        <v>727</v>
      </c>
      <c r="D41" s="302" t="s">
        <v>728</v>
      </c>
      <c r="E41" s="302" t="s">
        <v>739</v>
      </c>
      <c r="F41" s="301" t="s">
        <v>740</v>
      </c>
      <c r="G41" s="301" t="s">
        <v>741</v>
      </c>
      <c r="H41" s="301" t="s">
        <v>596</v>
      </c>
    </row>
    <row r="42" spans="1:8" ht="11.25">
      <c r="A42" s="301">
        <v>41</v>
      </c>
      <c r="B42" s="302" t="s">
        <v>742</v>
      </c>
      <c r="C42" s="302" t="s">
        <v>742</v>
      </c>
      <c r="D42" s="302" t="s">
        <v>743</v>
      </c>
      <c r="E42" s="302" t="s">
        <v>744</v>
      </c>
      <c r="F42" s="301" t="s">
        <v>745</v>
      </c>
      <c r="G42" s="301" t="s">
        <v>746</v>
      </c>
      <c r="H42" s="301" t="s">
        <v>596</v>
      </c>
    </row>
    <row r="43" spans="1:8" ht="11.25">
      <c r="A43" s="301">
        <v>42</v>
      </c>
      <c r="B43" s="302" t="s">
        <v>747</v>
      </c>
      <c r="C43" s="302" t="s">
        <v>747</v>
      </c>
      <c r="D43" s="302" t="s">
        <v>748</v>
      </c>
      <c r="E43" s="302" t="s">
        <v>749</v>
      </c>
      <c r="F43" s="301" t="s">
        <v>750</v>
      </c>
      <c r="G43" s="301" t="s">
        <v>751</v>
      </c>
      <c r="H43" s="301" t="s">
        <v>235</v>
      </c>
    </row>
    <row r="44" spans="1:8" ht="11.25">
      <c r="A44" s="301">
        <v>43</v>
      </c>
      <c r="B44" s="302" t="s">
        <v>747</v>
      </c>
      <c r="C44" s="302" t="s">
        <v>747</v>
      </c>
      <c r="D44" s="302" t="s">
        <v>748</v>
      </c>
      <c r="E44" s="302" t="s">
        <v>752</v>
      </c>
      <c r="F44" s="301" t="s">
        <v>753</v>
      </c>
      <c r="G44" s="301" t="s">
        <v>754</v>
      </c>
      <c r="H44" s="301" t="s">
        <v>235</v>
      </c>
    </row>
    <row r="45" spans="1:8" ht="11.25">
      <c r="A45" s="301">
        <v>44</v>
      </c>
      <c r="B45" s="302" t="s">
        <v>747</v>
      </c>
      <c r="C45" s="302" t="s">
        <v>747</v>
      </c>
      <c r="D45" s="302" t="s">
        <v>748</v>
      </c>
      <c r="E45" s="302" t="s">
        <v>755</v>
      </c>
      <c r="F45" s="301" t="s">
        <v>756</v>
      </c>
      <c r="G45" s="301" t="s">
        <v>731</v>
      </c>
      <c r="H45" s="301" t="s">
        <v>596</v>
      </c>
    </row>
    <row r="46" spans="1:8" ht="11.25">
      <c r="A46" s="301">
        <v>45</v>
      </c>
      <c r="B46" s="302" t="s">
        <v>757</v>
      </c>
      <c r="C46" s="302" t="s">
        <v>757</v>
      </c>
      <c r="D46" s="302" t="s">
        <v>758</v>
      </c>
      <c r="E46" s="302" t="s">
        <v>759</v>
      </c>
      <c r="F46" s="301" t="s">
        <v>760</v>
      </c>
      <c r="G46" s="301" t="s">
        <v>676</v>
      </c>
      <c r="H46" s="301" t="s">
        <v>596</v>
      </c>
    </row>
    <row r="47" spans="1:8" ht="11.25">
      <c r="A47" s="301">
        <v>46</v>
      </c>
      <c r="B47" s="302" t="s">
        <v>761</v>
      </c>
      <c r="C47" s="302" t="s">
        <v>761</v>
      </c>
      <c r="D47" s="302" t="s">
        <v>762</v>
      </c>
      <c r="E47" s="302" t="s">
        <v>763</v>
      </c>
      <c r="F47" s="301" t="s">
        <v>764</v>
      </c>
      <c r="G47" s="301" t="s">
        <v>765</v>
      </c>
      <c r="H47" s="301" t="s">
        <v>596</v>
      </c>
    </row>
    <row r="48" spans="2:5" ht="11.25">
      <c r="B48" s="302"/>
      <c r="C48" s="302"/>
      <c r="D48" s="302"/>
      <c r="E48" s="302"/>
    </row>
    <row r="49" spans="2:5" ht="11.25">
      <c r="B49" s="302"/>
      <c r="C49" s="302"/>
      <c r="D49" s="302"/>
      <c r="E49" s="302"/>
    </row>
    <row r="50" spans="2:5" ht="11.25">
      <c r="B50" s="302"/>
      <c r="C50" s="302"/>
      <c r="D50" s="302"/>
      <c r="E50" s="302"/>
    </row>
    <row r="51" spans="2:5" ht="11.25">
      <c r="B51" s="302"/>
      <c r="C51" s="302"/>
      <c r="D51" s="302"/>
      <c r="E51" s="302"/>
    </row>
    <row r="52" spans="2:5" ht="11.25">
      <c r="B52" s="302"/>
      <c r="C52" s="302"/>
      <c r="D52" s="302"/>
      <c r="E52" s="302"/>
    </row>
    <row r="53" spans="2:5" ht="11.25">
      <c r="B53" s="302"/>
      <c r="C53" s="302"/>
      <c r="D53" s="302"/>
      <c r="E53" s="302"/>
    </row>
    <row r="54" spans="2:5" ht="11.25">
      <c r="B54" s="302"/>
      <c r="C54" s="302"/>
      <c r="D54" s="302"/>
      <c r="E54" s="302"/>
    </row>
    <row r="55" spans="2:5" ht="11.25">
      <c r="B55" s="302"/>
      <c r="C55" s="302"/>
      <c r="D55" s="302"/>
      <c r="E55" s="302"/>
    </row>
    <row r="56" spans="2:5" ht="11.25">
      <c r="B56" s="302"/>
      <c r="C56" s="302"/>
      <c r="D56" s="302"/>
      <c r="E56" s="302"/>
    </row>
    <row r="57" spans="2:5" ht="11.25">
      <c r="B57" s="302"/>
      <c r="C57" s="302"/>
      <c r="D57" s="302"/>
      <c r="E57" s="302"/>
    </row>
    <row r="58" spans="2:5" ht="11.25">
      <c r="B58" s="302"/>
      <c r="C58" s="302"/>
      <c r="D58" s="302"/>
      <c r="E58" s="302"/>
    </row>
    <row r="59" spans="2:5" ht="11.25">
      <c r="B59" s="302"/>
      <c r="C59" s="302"/>
      <c r="D59" s="302"/>
      <c r="E59" s="302"/>
    </row>
    <row r="60" spans="2:5" ht="11.25">
      <c r="B60" s="302"/>
      <c r="C60" s="302"/>
      <c r="D60" s="302"/>
      <c r="E60" s="302"/>
    </row>
    <row r="61" spans="2:5" ht="11.25">
      <c r="B61" s="302"/>
      <c r="C61" s="302"/>
      <c r="D61" s="302"/>
      <c r="E61" s="302"/>
    </row>
    <row r="62" spans="2:5" ht="11.25">
      <c r="B62" s="302"/>
      <c r="C62" s="302"/>
      <c r="D62" s="302"/>
      <c r="E62" s="302"/>
    </row>
    <row r="63" spans="2:5" ht="11.25">
      <c r="B63" s="302"/>
      <c r="C63" s="302"/>
      <c r="D63" s="302"/>
      <c r="E63" s="302"/>
    </row>
    <row r="64" spans="2:5" ht="11.25">
      <c r="B64" s="302"/>
      <c r="C64" s="302"/>
      <c r="D64" s="302"/>
      <c r="E64" s="302"/>
    </row>
    <row r="65" spans="2:5" ht="11.25">
      <c r="B65" s="302"/>
      <c r="C65" s="302"/>
      <c r="D65" s="302"/>
      <c r="E65" s="302"/>
    </row>
    <row r="66" spans="2:5" ht="11.25">
      <c r="B66" s="302"/>
      <c r="C66" s="302"/>
      <c r="D66" s="302"/>
      <c r="E66" s="302"/>
    </row>
    <row r="67" spans="2:5" ht="11.25">
      <c r="B67" s="302"/>
      <c r="C67" s="302"/>
      <c r="D67" s="302"/>
      <c r="E67" s="302"/>
    </row>
    <row r="68" spans="2:5" ht="11.25">
      <c r="B68" s="302"/>
      <c r="C68" s="302"/>
      <c r="D68" s="302"/>
      <c r="E68" s="302"/>
    </row>
    <row r="69" spans="2:5" ht="11.25">
      <c r="B69" s="302"/>
      <c r="C69" s="302"/>
      <c r="D69" s="302"/>
      <c r="E69" s="302"/>
    </row>
    <row r="70" spans="2:5" ht="11.25">
      <c r="B70" s="302"/>
      <c r="C70" s="302"/>
      <c r="D70" s="302"/>
      <c r="E70" s="302"/>
    </row>
    <row r="71" spans="2:5" ht="11.25">
      <c r="B71" s="302"/>
      <c r="C71" s="302"/>
      <c r="D71" s="302"/>
      <c r="E71" s="302"/>
    </row>
    <row r="72" spans="2:5" ht="11.25">
      <c r="B72" s="302"/>
      <c r="C72" s="302"/>
      <c r="D72" s="302"/>
      <c r="E72" s="302"/>
    </row>
    <row r="73" spans="2:5" ht="11.25">
      <c r="B73" s="302"/>
      <c r="C73" s="302"/>
      <c r="D73" s="302"/>
      <c r="E73" s="302"/>
    </row>
    <row r="74" spans="2:5" ht="11.25">
      <c r="B74" s="302"/>
      <c r="C74" s="302"/>
      <c r="D74" s="302"/>
      <c r="E74" s="302"/>
    </row>
    <row r="75" spans="2:5" ht="11.25">
      <c r="B75" s="302"/>
      <c r="C75" s="302"/>
      <c r="D75" s="302"/>
      <c r="E75" s="302"/>
    </row>
    <row r="76" spans="2:5" ht="11.25">
      <c r="B76" s="302"/>
      <c r="C76" s="302"/>
      <c r="D76" s="302"/>
      <c r="E76" s="302"/>
    </row>
    <row r="77" spans="2:5" ht="11.25">
      <c r="B77" s="302"/>
      <c r="C77" s="302"/>
      <c r="D77" s="302"/>
      <c r="E77" s="302"/>
    </row>
    <row r="78" spans="2:5" ht="11.25">
      <c r="B78" s="302"/>
      <c r="C78" s="302"/>
      <c r="D78" s="302"/>
      <c r="E78" s="302"/>
    </row>
    <row r="79" spans="2:5" ht="11.25">
      <c r="B79" s="302"/>
      <c r="C79" s="302"/>
      <c r="D79" s="302"/>
      <c r="E79" s="302"/>
    </row>
    <row r="80" spans="2:5" ht="11.25">
      <c r="B80" s="302"/>
      <c r="C80" s="302"/>
      <c r="D80" s="302"/>
      <c r="E80" s="302"/>
    </row>
    <row r="81" spans="2:5" ht="11.25">
      <c r="B81" s="302"/>
      <c r="C81" s="302"/>
      <c r="D81" s="302"/>
      <c r="E81" s="302"/>
    </row>
    <row r="82" spans="2:5" ht="11.25">
      <c r="B82" s="302"/>
      <c r="C82" s="302"/>
      <c r="D82" s="302"/>
      <c r="E82" s="302"/>
    </row>
    <row r="83" spans="2:5" ht="11.25">
      <c r="B83" s="302"/>
      <c r="C83" s="302"/>
      <c r="D83" s="302"/>
      <c r="E83" s="302"/>
    </row>
    <row r="84" spans="2:5" ht="11.25">
      <c r="B84" s="302"/>
      <c r="C84" s="302"/>
      <c r="D84" s="302"/>
      <c r="E84" s="302"/>
    </row>
    <row r="85" spans="2:5" ht="11.25">
      <c r="B85" s="302"/>
      <c r="C85" s="302"/>
      <c r="D85" s="302"/>
      <c r="E85" s="302"/>
    </row>
    <row r="86" spans="2:5" ht="11.25">
      <c r="B86" s="302"/>
      <c r="C86" s="302"/>
      <c r="D86" s="302"/>
      <c r="E86" s="302"/>
    </row>
    <row r="87" spans="2:5" ht="11.25">
      <c r="B87" s="302"/>
      <c r="C87" s="302"/>
      <c r="D87" s="302"/>
      <c r="E87" s="302"/>
    </row>
    <row r="88" spans="2:5" ht="11.25">
      <c r="B88" s="302"/>
      <c r="C88" s="302"/>
      <c r="D88" s="302"/>
      <c r="E88" s="302"/>
    </row>
    <row r="89" spans="2:5" ht="11.25">
      <c r="B89" s="302"/>
      <c r="C89" s="302"/>
      <c r="D89" s="302"/>
      <c r="E89" s="302"/>
    </row>
    <row r="90" spans="2:5" ht="11.25">
      <c r="B90" s="302"/>
      <c r="C90" s="302"/>
      <c r="D90" s="302"/>
      <c r="E90" s="302"/>
    </row>
    <row r="91" spans="2:5" ht="11.25">
      <c r="B91" s="302"/>
      <c r="C91" s="302"/>
      <c r="D91" s="302"/>
      <c r="E91" s="302"/>
    </row>
    <row r="92" spans="2:5" ht="11.25">
      <c r="B92" s="302"/>
      <c r="C92" s="302"/>
      <c r="D92" s="302"/>
      <c r="E92" s="302"/>
    </row>
    <row r="93" spans="2:5" ht="11.25">
      <c r="B93" s="302"/>
      <c r="C93" s="302"/>
      <c r="D93" s="302"/>
      <c r="E93" s="302"/>
    </row>
    <row r="94" spans="2:5" ht="11.25">
      <c r="B94" s="302"/>
      <c r="C94" s="302"/>
      <c r="D94" s="302"/>
      <c r="E94" s="302"/>
    </row>
    <row r="95" spans="2:5" ht="11.25">
      <c r="B95" s="302"/>
      <c r="C95" s="302"/>
      <c r="D95" s="302"/>
      <c r="E95" s="302"/>
    </row>
    <row r="96" spans="2:5" ht="11.25">
      <c r="B96" s="302"/>
      <c r="C96" s="302"/>
      <c r="D96" s="302"/>
      <c r="E96" s="302"/>
    </row>
    <row r="97" spans="2:5" ht="11.25">
      <c r="B97" s="302"/>
      <c r="C97" s="302"/>
      <c r="D97" s="302"/>
      <c r="E97" s="302"/>
    </row>
    <row r="98" spans="2:5" ht="11.25">
      <c r="B98" s="302"/>
      <c r="C98" s="302"/>
      <c r="D98" s="302"/>
      <c r="E98" s="302"/>
    </row>
    <row r="99" spans="2:5" ht="11.25">
      <c r="B99" s="302"/>
      <c r="C99" s="302"/>
      <c r="D99" s="302"/>
      <c r="E99" s="302"/>
    </row>
    <row r="100" spans="2:5" ht="11.25">
      <c r="B100" s="302"/>
      <c r="C100" s="302"/>
      <c r="D100" s="302"/>
      <c r="E100" s="302"/>
    </row>
    <row r="101" spans="2:5" ht="11.25">
      <c r="B101" s="302"/>
      <c r="C101" s="302"/>
      <c r="D101" s="302"/>
      <c r="E101" s="302"/>
    </row>
    <row r="102" spans="2:5" ht="11.25">
      <c r="B102" s="302"/>
      <c r="C102" s="302"/>
      <c r="D102" s="302"/>
      <c r="E102" s="302"/>
    </row>
    <row r="103" spans="2:5" ht="11.25">
      <c r="B103" s="302"/>
      <c r="C103" s="302"/>
      <c r="D103" s="302"/>
      <c r="E103" s="302"/>
    </row>
    <row r="104" spans="2:5" ht="11.25">
      <c r="B104" s="302"/>
      <c r="C104" s="302"/>
      <c r="D104" s="302"/>
      <c r="E104" s="302"/>
    </row>
    <row r="105" spans="2:5" ht="11.25">
      <c r="B105" s="302"/>
      <c r="C105" s="302"/>
      <c r="D105" s="302"/>
      <c r="E105" s="302"/>
    </row>
    <row r="106" spans="2:5" ht="11.25">
      <c r="B106" s="302"/>
      <c r="C106" s="302"/>
      <c r="D106" s="302"/>
      <c r="E106" s="302"/>
    </row>
    <row r="107" spans="2:5" ht="11.25">
      <c r="B107" s="302"/>
      <c r="C107" s="302"/>
      <c r="D107" s="302"/>
      <c r="E107" s="302"/>
    </row>
    <row r="108" spans="2:5" ht="11.25">
      <c r="B108" s="302"/>
      <c r="C108" s="302"/>
      <c r="D108" s="302"/>
      <c r="E108" s="302"/>
    </row>
    <row r="109" spans="2:5" ht="11.25">
      <c r="B109" s="302"/>
      <c r="C109" s="302"/>
      <c r="D109" s="302"/>
      <c r="E109" s="302"/>
    </row>
    <row r="110" spans="2:5" ht="11.25">
      <c r="B110" s="302"/>
      <c r="C110" s="302"/>
      <c r="D110" s="302"/>
      <c r="E110" s="302"/>
    </row>
    <row r="111" spans="2:5" ht="11.25">
      <c r="B111" s="302"/>
      <c r="C111" s="302"/>
      <c r="D111" s="302"/>
      <c r="E111" s="302"/>
    </row>
    <row r="112" spans="2:5" ht="11.25">
      <c r="B112" s="302"/>
      <c r="C112" s="302"/>
      <c r="D112" s="302"/>
      <c r="E112" s="302"/>
    </row>
    <row r="113" spans="2:5" ht="11.25">
      <c r="B113" s="302"/>
      <c r="C113" s="302"/>
      <c r="D113" s="302"/>
      <c r="E113" s="302"/>
    </row>
    <row r="114" spans="2:5" ht="11.25">
      <c r="B114" s="302"/>
      <c r="C114" s="302"/>
      <c r="D114" s="302"/>
      <c r="E114" s="302"/>
    </row>
    <row r="115" spans="2:5" ht="11.25">
      <c r="B115" s="302"/>
      <c r="C115" s="302"/>
      <c r="D115" s="302"/>
      <c r="E115" s="302"/>
    </row>
    <row r="116" spans="2:5" ht="11.25">
      <c r="B116" s="302"/>
      <c r="C116" s="302"/>
      <c r="D116" s="302"/>
      <c r="E116" s="302"/>
    </row>
    <row r="117" spans="2:5" ht="11.25">
      <c r="B117" s="302"/>
      <c r="C117" s="302"/>
      <c r="D117" s="302"/>
      <c r="E117" s="302"/>
    </row>
    <row r="118" spans="2:5" ht="11.25">
      <c r="B118" s="302"/>
      <c r="C118" s="302"/>
      <c r="D118" s="302"/>
      <c r="E118" s="302"/>
    </row>
    <row r="119" spans="2:5" ht="11.25">
      <c r="B119" s="302"/>
      <c r="C119" s="302"/>
      <c r="D119" s="302"/>
      <c r="E119" s="302"/>
    </row>
    <row r="120" spans="2:5" ht="11.25">
      <c r="B120" s="302"/>
      <c r="C120" s="302"/>
      <c r="D120" s="302"/>
      <c r="E120" s="302"/>
    </row>
    <row r="121" spans="2:5" ht="11.25">
      <c r="B121" s="302"/>
      <c r="C121" s="302"/>
      <c r="D121" s="302"/>
      <c r="E121" s="302"/>
    </row>
    <row r="122" spans="2:5" ht="11.25">
      <c r="B122" s="302"/>
      <c r="C122" s="302"/>
      <c r="D122" s="302"/>
      <c r="E122" s="302"/>
    </row>
    <row r="123" spans="2:5" ht="11.25">
      <c r="B123" s="302"/>
      <c r="C123" s="302"/>
      <c r="D123" s="302"/>
      <c r="E123" s="302"/>
    </row>
    <row r="124" spans="2:5" ht="11.25">
      <c r="B124" s="302"/>
      <c r="C124" s="302"/>
      <c r="D124" s="302"/>
      <c r="E124" s="302"/>
    </row>
    <row r="125" spans="2:5" ht="11.25">
      <c r="B125" s="302"/>
      <c r="C125" s="302"/>
      <c r="D125" s="302"/>
      <c r="E125" s="302"/>
    </row>
    <row r="126" spans="2:5" ht="11.25">
      <c r="B126" s="302"/>
      <c r="C126" s="302"/>
      <c r="D126" s="302"/>
      <c r="E126" s="302"/>
    </row>
    <row r="127" spans="2:5" ht="11.25">
      <c r="B127" s="302"/>
      <c r="C127" s="302"/>
      <c r="D127" s="302"/>
      <c r="E127" s="302"/>
    </row>
    <row r="128" spans="2:5" ht="11.25">
      <c r="B128" s="302"/>
      <c r="C128" s="302"/>
      <c r="D128" s="302"/>
      <c r="E128" s="302"/>
    </row>
    <row r="129" spans="2:5" ht="11.25">
      <c r="B129" s="302"/>
      <c r="C129" s="302"/>
      <c r="D129" s="302"/>
      <c r="E129" s="302"/>
    </row>
    <row r="130" spans="2:5" ht="11.25">
      <c r="B130" s="302"/>
      <c r="C130" s="302"/>
      <c r="D130" s="302"/>
      <c r="E130" s="302"/>
    </row>
    <row r="131" spans="2:5" ht="11.25">
      <c r="B131" s="302"/>
      <c r="C131" s="302"/>
      <c r="D131" s="302"/>
      <c r="E131" s="302"/>
    </row>
    <row r="132" spans="2:5" ht="11.25">
      <c r="B132" s="302"/>
      <c r="C132" s="302"/>
      <c r="D132" s="302"/>
      <c r="E132" s="302"/>
    </row>
    <row r="133" spans="2:5" ht="11.25">
      <c r="B133" s="302"/>
      <c r="C133" s="302"/>
      <c r="D133" s="302"/>
      <c r="E133" s="302"/>
    </row>
    <row r="134" spans="2:5" ht="11.25">
      <c r="B134" s="302"/>
      <c r="C134" s="302"/>
      <c r="D134" s="302"/>
      <c r="E134" s="302"/>
    </row>
    <row r="135" spans="2:5" ht="11.25">
      <c r="B135" s="302"/>
      <c r="C135" s="302"/>
      <c r="D135" s="302"/>
      <c r="E135" s="302"/>
    </row>
    <row r="136" spans="2:5" ht="11.25">
      <c r="B136" s="302"/>
      <c r="C136" s="302"/>
      <c r="D136" s="302"/>
      <c r="E136" s="302"/>
    </row>
    <row r="137" spans="2:5" ht="11.25">
      <c r="B137" s="302"/>
      <c r="C137" s="302"/>
      <c r="D137" s="302"/>
      <c r="E137" s="302"/>
    </row>
    <row r="138" spans="2:5" ht="11.25">
      <c r="B138" s="302"/>
      <c r="C138" s="302"/>
      <c r="D138" s="302"/>
      <c r="E138" s="302"/>
    </row>
    <row r="139" spans="2:5" ht="11.25">
      <c r="B139" s="302"/>
      <c r="C139" s="302"/>
      <c r="D139" s="302"/>
      <c r="E139" s="302"/>
    </row>
    <row r="140" spans="2:5" ht="11.25">
      <c r="B140" s="302"/>
      <c r="C140" s="302"/>
      <c r="D140" s="302"/>
      <c r="E140" s="302"/>
    </row>
    <row r="141" spans="2:5" ht="11.25">
      <c r="B141" s="302"/>
      <c r="C141" s="302"/>
      <c r="D141" s="302"/>
      <c r="E141" s="302"/>
    </row>
    <row r="142" spans="2:5" ht="11.25">
      <c r="B142" s="302"/>
      <c r="C142" s="302"/>
      <c r="D142" s="302"/>
      <c r="E142" s="302"/>
    </row>
    <row r="143" spans="2:5" ht="11.25">
      <c r="B143" s="302"/>
      <c r="C143" s="302"/>
      <c r="D143" s="302"/>
      <c r="E143" s="302"/>
    </row>
    <row r="144" spans="2:5" ht="11.25">
      <c r="B144" s="302"/>
      <c r="C144" s="302"/>
      <c r="D144" s="302"/>
      <c r="E144" s="302"/>
    </row>
    <row r="145" spans="2:5" ht="11.25">
      <c r="B145" s="302"/>
      <c r="C145" s="302"/>
      <c r="D145" s="302"/>
      <c r="E145" s="302"/>
    </row>
    <row r="146" spans="2:5" ht="11.25">
      <c r="B146" s="302"/>
      <c r="C146" s="302"/>
      <c r="D146" s="302"/>
      <c r="E146" s="302"/>
    </row>
    <row r="147" spans="2:5" ht="11.25">
      <c r="B147" s="302"/>
      <c r="C147" s="302"/>
      <c r="D147" s="302"/>
      <c r="E147" s="302"/>
    </row>
    <row r="148" spans="2:5" ht="11.25">
      <c r="B148" s="302"/>
      <c r="C148" s="302"/>
      <c r="D148" s="302"/>
      <c r="E148" s="302"/>
    </row>
    <row r="149" spans="2:5" ht="11.25">
      <c r="B149" s="302"/>
      <c r="C149" s="302"/>
      <c r="D149" s="302"/>
      <c r="E149" s="302"/>
    </row>
    <row r="150" spans="2:5" ht="11.25">
      <c r="B150" s="302"/>
      <c r="C150" s="302"/>
      <c r="D150" s="302"/>
      <c r="E150" s="302"/>
    </row>
    <row r="151" spans="2:5" ht="11.25">
      <c r="B151" s="302"/>
      <c r="C151" s="302"/>
      <c r="D151" s="302"/>
      <c r="E151" s="302"/>
    </row>
    <row r="152" spans="2:5" ht="11.25">
      <c r="B152" s="302"/>
      <c r="C152" s="302"/>
      <c r="D152" s="302"/>
      <c r="E152" s="302"/>
    </row>
    <row r="153" spans="2:5" ht="11.25">
      <c r="B153" s="302"/>
      <c r="C153" s="302"/>
      <c r="D153" s="302"/>
      <c r="E153" s="302"/>
    </row>
    <row r="154" spans="2:5" ht="11.25">
      <c r="B154" s="302"/>
      <c r="C154" s="302"/>
      <c r="D154" s="302"/>
      <c r="E154" s="302"/>
    </row>
    <row r="155" spans="2:5" ht="11.25">
      <c r="B155" s="302"/>
      <c r="C155" s="302"/>
      <c r="D155" s="302"/>
      <c r="E155" s="302"/>
    </row>
    <row r="156" spans="2:5" ht="11.25">
      <c r="B156" s="302"/>
      <c r="C156" s="302"/>
      <c r="D156" s="302"/>
      <c r="E156" s="302"/>
    </row>
    <row r="157" spans="2:5" ht="11.25">
      <c r="B157" s="302"/>
      <c r="C157" s="302"/>
      <c r="D157" s="302"/>
      <c r="E157" s="302"/>
    </row>
    <row r="158" spans="2:5" ht="11.25">
      <c r="B158" s="302"/>
      <c r="C158" s="302"/>
      <c r="D158" s="302"/>
      <c r="E158" s="302"/>
    </row>
    <row r="159" spans="2:5" ht="11.25">
      <c r="B159" s="302"/>
      <c r="C159" s="302"/>
      <c r="D159" s="302"/>
      <c r="E159" s="302"/>
    </row>
    <row r="160" spans="2:5" ht="11.25">
      <c r="B160" s="302"/>
      <c r="C160" s="302"/>
      <c r="D160" s="302"/>
      <c r="E160" s="302"/>
    </row>
    <row r="161" spans="2:5" ht="11.25">
      <c r="B161" s="302"/>
      <c r="C161" s="302"/>
      <c r="D161" s="302"/>
      <c r="E161" s="302"/>
    </row>
    <row r="162" spans="2:5" ht="11.25">
      <c r="B162" s="302"/>
      <c r="C162" s="302"/>
      <c r="D162" s="302"/>
      <c r="E162" s="302"/>
    </row>
    <row r="163" spans="2:5" ht="11.25">
      <c r="B163" s="302"/>
      <c r="C163" s="302"/>
      <c r="D163" s="302"/>
      <c r="E163" s="302"/>
    </row>
    <row r="164" spans="2:5" ht="11.25">
      <c r="B164" s="302"/>
      <c r="C164" s="302"/>
      <c r="D164" s="302"/>
      <c r="E164" s="302"/>
    </row>
    <row r="165" spans="2:5" ht="11.25">
      <c r="B165" s="302"/>
      <c r="C165" s="302"/>
      <c r="D165" s="302"/>
      <c r="E165" s="302"/>
    </row>
    <row r="166" spans="2:5" ht="11.25">
      <c r="B166" s="302"/>
      <c r="C166" s="302"/>
      <c r="D166" s="302"/>
      <c r="E166" s="302"/>
    </row>
    <row r="167" spans="2:5" ht="11.25">
      <c r="B167" s="302"/>
      <c r="C167" s="302"/>
      <c r="D167" s="302"/>
      <c r="E167" s="302"/>
    </row>
    <row r="168" spans="2:5" ht="11.25">
      <c r="B168" s="302"/>
      <c r="C168" s="302"/>
      <c r="D168" s="302"/>
      <c r="E168" s="302"/>
    </row>
    <row r="169" spans="2:5" ht="11.25">
      <c r="B169" s="302"/>
      <c r="C169" s="302"/>
      <c r="D169" s="302"/>
      <c r="E169" s="302"/>
    </row>
    <row r="170" spans="2:5" ht="11.25">
      <c r="B170" s="302"/>
      <c r="C170" s="302"/>
      <c r="D170" s="302"/>
      <c r="E170" s="302"/>
    </row>
    <row r="171" spans="2:5" ht="11.25">
      <c r="B171" s="302"/>
      <c r="C171" s="302"/>
      <c r="D171" s="302"/>
      <c r="E171" s="302"/>
    </row>
    <row r="172" spans="2:5" ht="11.25">
      <c r="B172" s="302"/>
      <c r="C172" s="302"/>
      <c r="D172" s="302"/>
      <c r="E172" s="302"/>
    </row>
    <row r="173" spans="2:5" ht="11.25">
      <c r="B173" s="302"/>
      <c r="C173" s="302"/>
      <c r="D173" s="302"/>
      <c r="E173" s="302"/>
    </row>
    <row r="174" spans="2:5" ht="11.25">
      <c r="B174" s="302"/>
      <c r="C174" s="302"/>
      <c r="D174" s="302"/>
      <c r="E174" s="302"/>
    </row>
    <row r="175" spans="2:5" ht="11.25">
      <c r="B175" s="302"/>
      <c r="C175" s="302"/>
      <c r="D175" s="302"/>
      <c r="E175" s="30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Эдуард</cp:lastModifiedBy>
  <cp:lastPrinted>2011-04-12T14:06:22Z</cp:lastPrinted>
  <dcterms:created xsi:type="dcterms:W3CDTF">2007-06-09T08:43:05Z</dcterms:created>
  <dcterms:modified xsi:type="dcterms:W3CDTF">2011-04-19T12:03:35Z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